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COLIT\2025\1 - SA Licitações\PE 90024 - 2025 - Sete de Setembro SECOM\"/>
    </mc:Choice>
  </mc:AlternateContent>
  <bookViews>
    <workbookView xWindow="0" yWindow="0" windowWidth="13500" windowHeight="12180"/>
  </bookViews>
  <sheets>
    <sheet name="PROPOSTA - PLANILHA DE CUSTOS" sheetId="12" r:id="rId1"/>
  </sheets>
  <definedNames>
    <definedName name="_xlnm._FilterDatabase" localSheetId="0" hidden="1">'PROPOSTA - PLANILHA DE CUSTOS'!$H$1:$H$203</definedName>
    <definedName name="_xlnm.Print_Area" localSheetId="0">'PROPOSTA - PLANILHA DE CUSTOS'!$A$1:$E$203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88" i="12" l="1"/>
  <c r="E188" i="12"/>
  <c r="H186" i="12"/>
  <c r="H185" i="12"/>
  <c r="H183" i="12"/>
  <c r="H179" i="12"/>
  <c r="H177" i="12"/>
  <c r="E176" i="12"/>
  <c r="H166" i="12"/>
  <c r="H164" i="12"/>
  <c r="E163" i="12"/>
  <c r="E159" i="12"/>
  <c r="H156" i="12"/>
  <c r="E156" i="12"/>
  <c r="E153" i="12"/>
  <c r="H152" i="12"/>
  <c r="H150" i="12"/>
  <c r="E148" i="12"/>
  <c r="H147" i="12"/>
  <c r="H146" i="12"/>
  <c r="H135" i="12"/>
  <c r="H129" i="12"/>
  <c r="H126" i="12"/>
  <c r="H118" i="12"/>
  <c r="E117" i="12"/>
  <c r="H115" i="12"/>
  <c r="E98" i="12"/>
  <c r="H95" i="12"/>
  <c r="E95" i="12"/>
  <c r="H80" i="12"/>
  <c r="H75" i="12"/>
  <c r="H74" i="12"/>
  <c r="E57" i="12"/>
  <c r="H49" i="12"/>
  <c r="H48" i="12"/>
  <c r="H26" i="12"/>
  <c r="E26" i="12"/>
  <c r="E27" i="12" s="1"/>
  <c r="H21" i="12"/>
  <c r="H16" i="12"/>
  <c r="H182" i="12" l="1"/>
  <c r="H189" i="12"/>
  <c r="H140" i="12"/>
  <c r="H114" i="12"/>
  <c r="E126" i="12"/>
  <c r="H141" i="12"/>
  <c r="H151" i="12"/>
  <c r="H176" i="12"/>
  <c r="E158" i="12"/>
  <c r="E182" i="12"/>
  <c r="H190" i="12"/>
  <c r="E127" i="12"/>
  <c r="E16" i="12"/>
  <c r="E17" i="12" s="1"/>
  <c r="H97" i="12"/>
  <c r="H116" i="12"/>
  <c r="H128" i="12"/>
  <c r="E146" i="12"/>
  <c r="H153" i="12"/>
  <c r="H159" i="12"/>
  <c r="H55" i="12"/>
  <c r="E74" i="12"/>
  <c r="H160" i="12"/>
  <c r="H192" i="12"/>
  <c r="H98" i="12"/>
  <c r="E154" i="12"/>
  <c r="E160" i="12"/>
  <c r="H172" i="12"/>
  <c r="E129" i="12"/>
  <c r="E179" i="12"/>
  <c r="H57" i="12"/>
  <c r="H103" i="12"/>
  <c r="E118" i="12"/>
  <c r="H155" i="12"/>
  <c r="E172" i="12"/>
  <c r="H198" i="12"/>
  <c r="H148" i="12"/>
  <c r="H173" i="12"/>
  <c r="H85" i="12"/>
  <c r="H108" i="12"/>
  <c r="H119" i="12"/>
  <c r="H162" i="12"/>
  <c r="E180" i="12"/>
  <c r="E187" i="12"/>
  <c r="H199" i="12"/>
  <c r="H36" i="12"/>
  <c r="H59" i="12"/>
  <c r="H90" i="12"/>
  <c r="H125" i="12"/>
  <c r="E150" i="12"/>
  <c r="H163" i="12"/>
  <c r="E174" i="12"/>
  <c r="H200" i="12"/>
  <c r="H58" i="12"/>
  <c r="E165" i="12"/>
  <c r="E184" i="12"/>
  <c r="E161" i="12"/>
  <c r="H174" i="12"/>
  <c r="E189" i="12"/>
  <c r="E134" i="12"/>
  <c r="H157" i="12"/>
  <c r="E166" i="12"/>
  <c r="E175" i="12"/>
  <c r="E185" i="12"/>
  <c r="E198" i="12"/>
  <c r="E49" i="12"/>
  <c r="H64" i="12"/>
  <c r="E115" i="12"/>
  <c r="H180" i="12"/>
  <c r="H11" i="12"/>
  <c r="E103" i="12"/>
  <c r="E104" i="12" s="1"/>
  <c r="H134" i="12"/>
  <c r="E157" i="12"/>
  <c r="E162" i="12"/>
  <c r="H167" i="12"/>
  <c r="H181" i="12"/>
  <c r="E190" i="12"/>
  <c r="E55" i="12"/>
  <c r="E119" i="12"/>
  <c r="E56" i="12"/>
  <c r="E116" i="12"/>
  <c r="E186" i="12"/>
  <c r="E191" i="12"/>
  <c r="E199" i="12"/>
  <c r="H56" i="12"/>
  <c r="H96" i="12"/>
  <c r="E108" i="12"/>
  <c r="E109" i="12" s="1"/>
  <c r="H127" i="12"/>
  <c r="E140" i="12"/>
  <c r="E149" i="12"/>
  <c r="H42" i="12"/>
  <c r="H154" i="12"/>
  <c r="H178" i="12"/>
  <c r="E192" i="12"/>
  <c r="E164" i="12"/>
  <c r="E173" i="12"/>
  <c r="E200" i="12"/>
  <c r="E183" i="12"/>
  <c r="E197" i="12"/>
  <c r="E147" i="12"/>
  <c r="E69" i="12"/>
  <c r="E70" i="12" s="1"/>
  <c r="E31" i="12"/>
  <c r="E32" i="12" s="1"/>
  <c r="E80" i="12"/>
  <c r="E81" i="12" s="1"/>
  <c r="E113" i="12"/>
  <c r="H149" i="12"/>
  <c r="H165" i="12"/>
  <c r="H175" i="12"/>
  <c r="H191" i="12"/>
  <c r="H31" i="12"/>
  <c r="H113" i="12"/>
  <c r="E58" i="12"/>
  <c r="E141" i="12"/>
  <c r="E151" i="12"/>
  <c r="E167" i="12"/>
  <c r="E177" i="12"/>
  <c r="E128" i="12"/>
  <c r="E114" i="12"/>
  <c r="H161" i="12"/>
  <c r="H187" i="12"/>
  <c r="H197" i="12"/>
  <c r="E59" i="12"/>
  <c r="H69" i="12"/>
  <c r="E97" i="12"/>
  <c r="H117" i="12"/>
  <c r="E152" i="12"/>
  <c r="H158" i="12"/>
  <c r="E178" i="12"/>
  <c r="H184" i="12"/>
  <c r="E135" i="12"/>
  <c r="E155" i="12"/>
  <c r="E181" i="12"/>
  <c r="E85" i="12" l="1"/>
  <c r="E86" i="12" s="1"/>
  <c r="E36" i="12"/>
  <c r="E37" i="12" s="1"/>
  <c r="E60" i="12"/>
  <c r="E142" i="12"/>
  <c r="E201" i="12"/>
  <c r="E42" i="12"/>
  <c r="E43" i="12" s="1"/>
  <c r="E193" i="12"/>
  <c r="E48" i="12"/>
  <c r="E50" i="12" s="1"/>
  <c r="E64" i="12"/>
  <c r="E65" i="12" s="1"/>
  <c r="E125" i="12"/>
  <c r="E130" i="12" s="1"/>
  <c r="E136" i="12"/>
  <c r="E90" i="12"/>
  <c r="E91" i="12" s="1"/>
  <c r="E11" i="12"/>
  <c r="E12" i="12" s="1"/>
  <c r="E21" i="12"/>
  <c r="E22" i="12" s="1"/>
  <c r="E120" i="12"/>
  <c r="E168" i="12"/>
  <c r="E96" i="12"/>
  <c r="E99" i="12" s="1"/>
  <c r="E75" i="12"/>
  <c r="E76" i="12" s="1"/>
  <c r="E202" i="12" l="1"/>
</calcChain>
</file>

<file path=xl/sharedStrings.xml><?xml version="1.0" encoding="utf-8"?>
<sst xmlns="http://schemas.openxmlformats.org/spreadsheetml/2006/main" count="254" uniqueCount="131">
  <si>
    <t>ITEM</t>
  </si>
  <si>
    <t>DESCRIÇÃO</t>
  </si>
  <si>
    <t>Tribuna Modelo 01</t>
  </si>
  <si>
    <t xml:space="preserve">  Tribuna Modelo 02</t>
  </si>
  <si>
    <t>Tribuna Modelo 03</t>
  </si>
  <si>
    <t>Tribuna Modelo 04</t>
  </si>
  <si>
    <t>ARQUIBANCADAS</t>
  </si>
  <si>
    <t>TENDO EM VISTA O ESPAÇO DISPONÍVEL PARA A MONTAGEM, TODAS AS ESTRUTURAS DEVERÃO OBEDECER AO PROJETO DE ARQUIBANCADAS DAS ESTRUTURAS APRESENTADO PELO CONTRATANTE, OBSERVANDO SEMPRE A VEGETAÇÃO EXISTENTE NO ESPAÇO (APÊNDICE 5).</t>
  </si>
  <si>
    <t>TABLADOS</t>
  </si>
  <si>
    <t>TENDO EM VISTA O ESPAÇO DISPONÍVEL PARA A MONTAGEM, TODAS AS ESTRUTURAS DEVERÃO OBEDECER AO PROJETO GERAL DE DISTRIBUIÇÃO APRESENTADO PELO CONTRATANTE (APÊNDICE 1).</t>
  </si>
  <si>
    <t xml:space="preserve">  ESTRUTURAS DE IMPRENSA E TRANSMISSÃO</t>
  </si>
  <si>
    <t xml:space="preserve"> FECHAMENTOS E GRADES DE SEGURANÇA</t>
  </si>
  <si>
    <t>SISTEMA GERADOR DE ENERGIA</t>
  </si>
  <si>
    <t xml:space="preserve"> SISTEMA DE SONORIZAÇÃO</t>
  </si>
  <si>
    <t>TELÕES</t>
  </si>
  <si>
    <t xml:space="preserve"> TENDAS E ESTRUTURAS DE APOIO</t>
  </si>
  <si>
    <t xml:space="preserve"> SINALIZAÇÃO ‐ LEIAUTES FORNECIDOS PELO CONTRATANTE</t>
  </si>
  <si>
    <t>BANHEIROS QUÍMICOS</t>
  </si>
  <si>
    <t>NÃO SERÁ ADMITIDO O USO DE MATERIAIS EM PROCESSO DE CORROSÃO, AMASSADOS, ESMAGADOS, FADIGADOS, EMPENADOS E/OU COM OUTRAS AVARIAS.</t>
  </si>
  <si>
    <t>SISTEMA DE CREDENCIAMENTO ELETRÔNICO DE CONVIDADOS E EQUIPES DE TRABALHO</t>
  </si>
  <si>
    <t>COLETORES OU LEITORES BLUETOOTH PARA CONTROLE DE ACESSO DOS CONVIDADOS – LEITURA DE QR CODE OU CÓDIGO DE BARRAS.</t>
  </si>
  <si>
    <t>SERVIÇOS DIVERSOS</t>
  </si>
  <si>
    <t>SISTEMA DE ATERRAMENTO INDIVIDUAL PARA ESTRUTURAS METÁLICAS, TENDAS E COBERTURAS COM NO MÍNIMO DUAS HASTES DE ATERRAMENTO EM AÇO COBREADO DE TAMANHO E DIÂMETRO COMPATÍVEIS COM AS ESTRUTURAS. DEVERÃO SER FORNECIDOS PELA EMPRESA O PROJETO TÉCNICO E O LAUDO TÉCNICO, EXECUTADOS POR ENGENHEIRO ELÉTRICO, DE ACORDO COM A NORMA ABNT NBR 15749:2009 ‐ MEDIÇÃO DE RESISTÊNCIA DE ATERRAMENTO E DE POTENCIAIS NA SUPERFÍCIE DO SOLO EM SISTEMAS DE ATERRAMENTO, COM MEDIÇÕES FEITAS POR INSTRUMENTO MEDIDOR DE RESISTÊNCIA DE ATERRAMENTO (TERRÔMETRO) PELO MÉTODO DA QUEDA DE POTENCIAL.</t>
  </si>
  <si>
    <t>MESA DE MADEIRA PARA SERVIÇO DE BUFFET DE APROXIMADAMENTE 2M X 1M.</t>
  </si>
  <si>
    <t>CADEIRA DE PLÁSTICO</t>
  </si>
  <si>
    <t>MESA PLÁSTICA QUADRADA</t>
  </si>
  <si>
    <t>TOALHA DE OXFORD BRANCA PARA MESA COM NO MÍNIMO 2M X 2M.</t>
  </si>
  <si>
    <t>LIXEIRA MÉDIA PARA AMBIENTES INTERNOS</t>
  </si>
  <si>
    <t>SOFTWARE DE CONTROLE DE FREQUENCIA/ ACESSO ELETRÔNICO PARA AUXILIAR O CREDENCIAMENTO DO PÚBLICO EM CADA TRIBUNA. CONTROLE DE FREQUÊNCIA/ACESSO IMPLANTADO NA PORTA DE CADA SALA DAS ATIVIDADES QUE DEVEM TER A FREQUÊNCIA/ACESSO DO PÚBLICO DE FORMA GERENCIADA. DEVE DISPOR DE UM TERMINAL PORTÁTIL DO TIPO COLETOR DE DADOS COM TECLADO QUE PERMITA A LEITURA DE CÓDIGO DE BARRAS DAS CREDENCIAIS DO PARTICIPANTE E AINDA A TÍTULO DE CONTINGÊNCIA, PERMITIR A LEITURA DOS CÓDIGOS DE BARRA PARA A VALIDAÇÃO DA CREDENCIAL DOS PARTICIPANTES E A FREQUÊNCIA DO MESMO. IDENTIFICAR QUANTIDADE DE VAGA POR SALA, CARGA HORÁRIA DOS PARTICIPANTES E A INSCRIÇÃO DO PARTICIPANTE POR TEMA.  O MESMO CONTROLE DE FREQUÊNCIA/ACESSO DEVE DISPOR AINDA DE CONTROLES NOS ACESSOS AOS LOCAIS DAS ATIVIDADES FARÃO O REGISTRO DE ENTRADA E SAÍDA DOS PARTICIPANTES, QUANDO. O CONTROLE DEVE AINDA FAZER A CONTAGEM DOS PÚBLICO PRESENTE, TRATAR DA LIBERAÇÃO DE ACESSO AO LOCAL DO EVENTO. DEVE SER DISPONIBILIZADO AINDA OS REGISTROS DAS DIVERSAS OCORRÊNCIAS PARA VERIFICAÇÃO E AUDITORIA DA FREQUÊNCIA. DEVERÁ SER GERADO IMEDIATAMENTE NO FIM DO PRIMEIRO PERÍODO DE CREDENCIAMENTO UM RELATÓRIO COM A ESTATÍSTICA DO PÚBLICO E DEVERÁ SER ENTREGUE EM ATÉ 03 DIAS UM RELATÓRIO COMPLETO COM TODAS AS INFORMAÇÕES DE ENTRADA DE DADOS. INCLUSO TREINAMENTO DA EQUIPE DE CREDENCIAMENTO PARA UTILIZAÇÃO DO SOFTWARE, SUPERVISÃO DO PLENO FUNCIONAMENTO DO SOFTWARE AO LONGO DO EVENTO E  EMISSÃO DE RELATÓRIO ANTES, DURANTE E APÓS O EVENTO. O RELATÓRIO DE FECHAMENTO DEVERÁ SER ENTREGUE ATÉ O PRÓXIMO DIA ÚTIL APÓS O TÉRMINO DO EVENTO.</t>
  </si>
  <si>
    <t>QTD.</t>
  </si>
  <si>
    <t>MOBILIÁRIO &amp; DECORAÇÃO</t>
  </si>
  <si>
    <t xml:space="preserve">ALIMENTAÇÃO </t>
  </si>
  <si>
    <t>Tribuna Modelo 05</t>
  </si>
  <si>
    <t>ÁREA DE DRONE</t>
  </si>
  <si>
    <t>ÁREA RESERVA</t>
  </si>
  <si>
    <t>SERVIÇO DE INSTALAÇÕES ELÉTRICAS NAS TRIBUNAS, TENDAS E ESTRUTURAS DE APOIO. AS INSTALAÇÕES DEVERÃO SER REALIZADAS VIA AÉREA, NO INTUITO DE EVITAR O CONTATO DO PÚBLICO GERAL COM AS INSTAÇÕES E SISTEMAS ELÉTRICOS. DEVERÃO SER FORNECIDOS PELA EMPRESA O PROJETO TÉCNICO E O LAUDO TÉCNICO, EXECUTADOS POR ENGENHEIRO ELÉTRICO, DE ACORDO COM A NORMA ABNT NBR 13570 - INSTALAÇÕES ELÉTRICAS EM LOCAIS DE AFLUÊNCIA DE PÚBLICO - REQUISITOS ESPECÍFICOS.</t>
  </si>
  <si>
    <t>SISTEMA DE SEGURANÇA</t>
  </si>
  <si>
    <t>PORTICOS - DETECTORES DE METAIS</t>
  </si>
  <si>
    <t>UNIFILAS</t>
  </si>
  <si>
    <t>MESA DE MADEIRA PARA SERVIÇO DE BUFFET SALA RESERVADA</t>
  </si>
  <si>
    <t>MESA REDONDA PEQUENA COM 4 CADEIRAS - SALA RESERVADA</t>
  </si>
  <si>
    <t>TAPETE 3X3 - SALA RESERVADA</t>
  </si>
  <si>
    <t>ARRANJOS DE FLORES SIMPLES - SALA RESERVADA</t>
  </si>
  <si>
    <t>LIXEIRA MÉDIA PARA AMBIENTES EXTERNOS</t>
  </si>
  <si>
    <t>COFFEE BREAK (TRIBUNA /IMPRENSA)- Serviço ininterrupto contemplando pães de metro ou mini sanduíches, pães de queijo, 2 tipos de itens doce (bolo, torta, etc), salada de frutas, 5 tipos de salgados. Opção vegetariana. Água mineral, café , leite, chocolate quente, chá, iogurte, 2 tipos de sucos naturais da fruta e 2 tipos de refrigerantes (uma opção diet). Incluindo todas as louças (Ex: Réchauds, copos, taças, guardanapos, louças, pratarias, talheres e gelo)  equipe necessária (garçom, copeira e limpeza do ambiente). Sujeito à aprovação do cardápio. Não serão aceitos petit fours e não será contabilizado como item apenas a troca de ingredientes do recheio. Prever opções vegetariana. Duração do serviço - 3 horas. Prever a identificação das bebidas por meio de prismas, se necessário em português e inglês.</t>
  </si>
  <si>
    <t xml:space="preserve"> AMBIENTAÇÃO DA TRIBUNA MODELO 4</t>
  </si>
  <si>
    <t>AMBIENTAÇÃO DAS TRIBUNAS MODELO 1, 2, 3 e 5</t>
  </si>
  <si>
    <t>TALABARES</t>
  </si>
  <si>
    <t>MASTRO</t>
  </si>
  <si>
    <t>PONTEIRA PARA MASTRO</t>
  </si>
  <si>
    <t>TENDAS DE 100M², ABERTA, SEM PISO, PARA USOS DIVERSOS EM ACESSOS,  TRAVAMENTO ATRAVÉS DE CABOS DE AÇO OU CINTAS DE NYLON COM CAPACIDADE DE TRAÇÃO COMPATÍVEL A VENTOS DE 50 KM P/HR (TRIBUNA, ORÉ-CREDENCIAMENTO, CAESB CAMINHÕES GRANDE, )</t>
  </si>
  <si>
    <t>TENDAS DE 16M², ABERTA, COM PISO PALET ACARPETADO (ÁREA DE TRIBUNAS), TRAVAMENTO ATRAVÉS DE CABOS DE AÇO OU CINTAS DE NYLON COM CAPACIDADE DE TRAÇÃO COMPATÍVEL A VENTOS DE 50 KM P/HR.</t>
  </si>
  <si>
    <t>TENDAS DE 100M², SALA DE 50m² FECHADA, COMPAINÉS E PISO, COM UMA ÁREA DE DEPÓSITO E UMA ÁREA DE APOIO, COM ENTRADAS INDEPENDENTES (RETAGUARDA DA TRIBUNA ESPECIAL)</t>
  </si>
  <si>
    <t>VALOR (R$)</t>
  </si>
  <si>
    <t>Coordenação Executiva</t>
  </si>
  <si>
    <t>Obs</t>
  </si>
  <si>
    <t>TENDO EM VISTA O ESPAÇO DISPONÍVEL PARA A MONTAGEM, TODAS AS ESTRUTURAS DEVERÃO OBEDECER E AO PROJETO GERAL DE DISTRIBUIÇÃO DAS ESTRUTURAS APRESENTADO PELO CONTRATANTE, OBSERVANDO SEMPRE A VEGETAÇÃO EXISTENTE NO ESPAÇO (APÊNDICE 1).</t>
  </si>
  <si>
    <t>TENDAS DE 36M², ABERTA, SEM PISO, PARA USOS DIVERSOS EM ACESSOS, PÓRTICOS E APOIO, TRAVAMENTO ATRAVÉS DE CABOS DE AÇO OU CINTAS DE NYLON COM CAPACIDADE DE TRAÇÃO COMPATÍVEL A VENTOS DE 50 KM P/HR (ENTRADA ARQUIBANCADAS, IMPRENSA, PONTO DE AGUA DA CAESB, ÁREAS PÓS BURACO DO TATUÍ,  )</t>
  </si>
  <si>
    <t>PLACA SINALIZAÇÃO ‐ 6M X 2M PARA SINALIZAÇÃO DE ARQUIBANCADA</t>
  </si>
  <si>
    <t>PLACA SINALIZAÇÃO ‐ 2M X 2M PARA SINALIZAÇÃO DE ARQUIBANCADA</t>
  </si>
  <si>
    <t>PLACA SINALIZAÇÃO ‐ 2M X 1M PARA ACESSO DAS TRIBUNAS</t>
  </si>
  <si>
    <t>PLACA SINALIZAÇÃO ‐ 2M X 1M PARA IDENTIFICAÇÃO DAS TRIBUNAS</t>
  </si>
  <si>
    <t>PLACA SINALIZAÇÃO ‐ 2M X 1M PARA INDICAÇÃO DE ACESSOS</t>
  </si>
  <si>
    <t>PLACA SINALIZAÇÃO ‐ 2M X 1M PARA INDICAÇÃO DE ACESSOS, ESTACIONAMENTOS, CIRCULAÇÃO, ARQUIBANCADAS E TRIBUNAS</t>
  </si>
  <si>
    <t>BANHEIRO QUÍMICO UNISSEX TIPO LUXO, COM PIA COM ACIONAMENTO DA TORNEIRA NO PÉ, DESCARGA COM ACIONAMENTO NO PÉ, VASO SANITÁRIO COM CUBA E COMPORTA, PORTA GEL, PORTA PAPEL TOALHA, PORTA PAPEL HIGIÊNICO, GRADES DE VENTILAÇÃO E DUTOS DE RESPIRO, COM TAMPA MÓVEL NO FUNDO QUE EVITE A VISUALIZAÇÃO DE DEJETOS E COM ABASTECIMENTO DE ÁGUA PARA PIA E DESCARGA.</t>
  </si>
  <si>
    <t>BANHEIRO QUÍMICO ‐ PESSOAS COM DEFICIÊNCIA PARA COLOCAÇÃO EM PONTOS DIVERSOS CONFORME ORIENTAÇÃO DA CONTRATANTE.</t>
  </si>
  <si>
    <t>BANHEIRO QUÍMICO MASCULINO COM PLACA DE IDENTIFICAÇÃO, PARA COLOCAÇÃO EM PONTOS DIVERSOS CONFORME ORIENTAÇÃO DA CONTRATANTE.</t>
  </si>
  <si>
    <t>BANHEIRO QUÍMICO FEMININO COM PLACA DE IDENTIFICAÇÃO, PARA COLOCAÇÃO EM PONTOS DIVERSOS CONFORME ORIENTAÇÃO DA CONTRATANTE.</t>
  </si>
  <si>
    <t>GARÇOM - Profissional, com experiência, responsável por atender os participantes de eventos, servindo comidas e bebidas, bem como pela manutenção e organização das mesas. Deverá portar bandejas para servir à mesa diretora quando solicitado.</t>
  </si>
  <si>
    <t xml:space="preserve">ÁGUA MINERAL - em copos plásticos de 200 ml para cidadãos da arquibancada. Deverá ter opção natural e gelada. Condicionamento por responsabilidade da contratada. </t>
  </si>
  <si>
    <t>SOFÁ PEQUENO DE 02 LUGARES COM BRAÇO, PARA SALA RESERVADA. APRESENTAR
MOSTRUÁRIO COM 03 OPÇÕES DE MODELO PARA APROVAÇÃO, ATÉ 03 (TRÊS) DIAS ANTES DO EVENTO.</t>
  </si>
  <si>
    <t>POLTRONA PEQUENA DE 01 LUGAR, COM BRAÇO, PARA SALA RESERVADA. APRESENTAR. APRESENTAR MOSTRUÁRIO COM 03 OPÇÕES DE MODELO PARA APROVAÇÃO, ATÉ 03 (TRÊS) DIAS ANTES DO EVENTO.</t>
  </si>
  <si>
    <t>APARADOR DE 1M DE COMPRIMENTO E NO MÁXIMO 0,50M DE LARGURA, PARA SALA RESERVADA. APRESENTAR MOSTRUÁRIO COM 03 OPÇÕES DE MODELO PARA APROVAÇÃO, ATÉ 03 (TRÊS) DIAS ANTES DO EVENTO.</t>
  </si>
  <si>
    <t>MESA BAIXA DE APOIO DE NO MÁXIMO 0,50M X 0,50M PARA SALA RESERVADA. APRESENTAR MOSTRUÁRIO COM 03 OPÇÕES DE MODELO PARA APROVAÇÃO, ATÉ 03 (TRÊS) DIAS ANTES DO EVENTO.</t>
  </si>
  <si>
    <t>BALCÃO DE CREDENCIAMENTO EM MADEIRA PINTADA (COR A ESCOLHER PELA CONTRATANTE) E COM ADESIVO NA PARTE FRONTAL (ARTE ENVIADA PELA CONTRATANTE, PRODUÇÃO E INSTALAÇÃO PELA CONTRATADA), COM PRATELEIRA INTERNA. DIMENSÕES: 1,5M DE LARGURA X 1,10M DE ALTURA.</t>
  </si>
  <si>
    <t>RÁDIO COMUNICADOR DIGITAL, BASE PARA CARREGADOR, CARREGADOR RÁPIDO DE UMA HORA, BATERIA DE ALTA CAPACIDADE, ESTOJO MÓVEL DE CINTO, COM HABILIDADE PARA CHAMAR GRUPOS ESPECÍFICOS OU APENAS UM ÚNICO USUÁRIO. MAIOR TEMPO DE OPERAÇÃO A CADA RECARGA DE BATERIA. QUALIDADE DE COMUNICAÇÃO E ÁUDIO DIGITAL.</t>
  </si>
  <si>
    <t>TOTEM CARREGADOR DE CELULAR TORRE. ESTRUTURA EM PERFIL DE ALUMÍNIO 140MM; BASE SÓLIDA DE FERRO, COM QUATRO RODÍZIOS PARA MOVIMENTÁ-LO; ACABAMENTO PINTURA ELETROSTÁTICA; FRENTE COM SEIS NICHOS PARA CARREGAR CELULARES; CADA NICHO POSSUI CHAVES E CABOS INDIVIDUAIS, ACEITA APARELHOS APPLE OU ANDROID; VERSO EM PLACA DE ACM COM ADESIVO REVESTIDO; ÁREA VISUAL: 0,80 X 1,90M; DIMENSÕES GERAIS APROXIMADAS 0,80 X 1,95 X 0,50M. BIVOLT. SENDO 4 (QUATRO) TOTENS POR TRIBUNA.</t>
  </si>
  <si>
    <t>BALCÃO CURVO ADESIVADO COM TESTEIRA, EM MDF BRANCO ADESIVADO EM CORES, COM TESTEIRA ELEVADA, PRATELEIRAS, PORTA DE CORRER E FECHADURA COM TRANCA, MEDINDO 1,40M DE LARGURA X 1,10M DE ALTURA E 52 CM DE PROFUNDIDADE. INCLUSO SINALIZAÇÃO.  EM EXCELENTE ESTADO DE CONSERVAÇÃO, SENDO 3 (TRÊS) BALCÕES POR TRIBUNA.</t>
  </si>
  <si>
    <t>CRIAÇÃO DE CONTEÚDO PARA PROJEÇÃO MAPEADA (CONCEITUAÇÃO E CRIAÇÃO PERSONALIZADA DO CONTEÚDO, ÁUDIO E TRILHA SONORA),  ANIMAÇÃO 2D E 3D: ANIMAÇÃO EM 3D, COMPOSIÇÃO DE IMAGENS E EFEITOS VISUAIS. CRIAÇÃO DE ÁUDIO DESIGN QUE ENGLOBA TODAS AS ETAPAS DA PARTE DE SOM E SONORIZAÇÃO, INCLUINDO O DESENHO DAS SOLUÇÕES DE REPRODUÇÃO ADEQUADAS AOS LOCAIS E CONTEÚDOS, A CRIAÇÃO DE FAIXAS DE ÁUDIO ORIGINAIS E/OU A INCLUSÃO DE TRILHAS ESPECIFICAS NO CONTEXTO DAS ANIMAÇÕES E/OU INTERAÇÕES, BEM COMO A FINALIZAÇÃO COM A MONTAGEM DESTES ELEMENTOS EM UMA FAIXA FINAL A SER REPRODUZIDA (A EMPRESA DEVERÁ POSSUIR TODOS OS SOFTAWARES PARA PRODUÇÃO). TODOS OS CONTEÚDOS DEVERÃO SER  INSERIDOS EM TEMPO REAL EM PROJEÇÕES, VÍDEO WALL, TELAS, TELEVISORES, E OUTROS MEIOS, ATINGINDO UM GRANDE NÍVEL DE INTERATIVIDADE. O VISUAL DEVERÁ TER UMA DINAMICIDADE DOS LIVE FEEDS DE TWITTER, FACEBOOK OU CONTEÚDO ENVIADO PELO PRÓPRIO PÚBLICO COMO FOTOS, VÍDEOS, DEPOIMENTOS OU TAGS POR EXEMPLO. AO UNIR TUDO ISSO AO EVENTO, ESTES APLICATIVOS ATUAM COMO CATALISADORES TANTO NA INTERAÇÃO DO PÚBLICO COMO NA REPERCUSSÃO EM REDES SOCIAIS, BLOGS E OUTROS MEIOS DIGITAIS E TRADICIONAIS. O CUSTO DEVERÁ CONTEMPLAR POSSÍVEIS AJUSTES E ALTERAÇÕES.</t>
  </si>
  <si>
    <t>LOCAÇÕES DE EXTINTORES DE INCÊNDIO DE PÓ QUÍMICO NECESSÁRIOS PARA SEREM DISTRIBUÍDOS EM TODAS AS INSTALAÇÕES DO EVENTO, SENDO 6 (SEIS) EM CADA TRIBUNA.</t>
  </si>
  <si>
    <t>COORDENADOR DE CREDENCIAMENTO ‐ PROFISSIONAL COM EXPERIÊNCIA NA MANIPULAÇÃO E CONTROLE DE INSCRIÇÕES POR MEIO DE BANCO DE DADOS ESPECÍFICO, PELO PERÍODO DE 30 DIAS (8 HORAS DIÁRIAS), A PARTIR DA ASSINATURA DO CONTRATO. ATUARÁ NO RECEBIMENTO DOS FORMULÁRIOS, EMISSÃO DE CREDENCIAIS, EMISSÃO E ENVIO DE CONVITES, GERAÇÃO DE RELATÓRIOS E TODAS AS ATIVIDADES RELACIONADAS AO CREDENCIAMENTO DE EQUIPES DE TRABALHO E CONVIDADOS PARA AS ARQUIBANCADAS DA ÁREA DE SEGURANÇA,</t>
  </si>
  <si>
    <t>ASSISTENTE DE CREDENCIAMENTO ‐ PROFISSIONAL QUE ASSISTIRÁ O COORDENADOR, EXECUTANDO TAREFAS DE SUPORTE AO CREDENCIAMENTO E EMISSÃO DE CONVITES, BEM COMO ATIVIDADES DE CONFERÊNCIA E ORGANIZAÇÃO DAS ENTREGAS DE CREDENCIAIS DE SERVIÇO E CONVITES, INCLUINDO PROTOCOLOS DE ENTREGA, PELO PERÍODO DE 30 DIAS (8 HORAS DIÁRIAS), A PARTIR DA ASSINATURA DO CONTRATO.</t>
  </si>
  <si>
    <t>COORDENADOR DE DOCUMENTAÇÃO E SERVIÇOS GERAIS – PROFISSIONAL PARA A EXECUÇÃO DE FUNÇÕES DIVERSAS, INCLUINDO O LEVANTAMENTO E ENTREGA DE DOCUMENTOS, OFÍCIOS E PROJETOS PARA A OBTENÇÃO DE TODAS AS AUTORIZAÇÕES LEGAIS EXIGIDAS PARA A EXECUÇÃO DAS ATIVIDADES JUNTO AOS ÓRGÃOS REGULADORES E FISCALIZADORES, TAIS COMO GABINETE DE SEGURANÇA INSTITUCIONAL DA PRESIDÊNCIA DA REPÚBLICA, DEFESA CIVIL, CORPO DE BOMBEIROS MILITAR, ADMINISTRAÇÃO DE BRASÍLIA, E DEMAIS ÓRGÃOS DO GDF E DO GOVERNO FEDERAL QUE SE FIZEREM NECESSÁRIOS. ATUARÁ TAMBÉM EM ATIVIDADES DIVERSAS, PRÉVIAS AO EVENTO E ACOMPANHAMENTO DO EVENTO NO LOCAL, E PÓS EVENTO.</t>
  </si>
  <si>
    <t>EQUIPE COMPOSTA POR 28 (VINTE E OITO) PESSOAS PARA SERVIÇO DE LIMPEZA PERMANENTE DAS TRIBUNAS ANTES E DURANTE O EVENTO, SENDO NO MÍMIMO 4 (QUATRO) PESSOAS PARA CADA TRIBUNA, INCLUINDO O MATERIAL DE LIMPEZA NECESSÁRIO (BACTERICIDAS E PRODUTOS QUÍMICOS DE HIGIENIZAÇÃO, PAPEL HIGIÊNICO, ETC). AUXILIAR DE SERVIÇOS GERAIS PARA APOIO EM EVENTOS, EXECUTADO POR PROFISSIONAL CAPACITADO A DAR APOIO EM TODAS AS ATIVIDADES DE TRANSPORTE, MONTAGEM E DESMONTAGEM, ACONDICIONAMENTO, LIMPEZA (INCLUINDO BANHEIROS E ÁREAS EXTERNAS AO ESPAÇO DO EVENTO), CONSERVAÇÃO NAS DEPENDÊNCIAS DO EVENTO E INSTALAÇÃO E DESINSTALAÇÃO, ANTES, DURANTE E DEPOIS DA REALIZAÇÃO DO EVENTO. DEVERÁ SER FORNECIDA ATÉ 05 DE SETEMBRO RELAÇÃO COM FOTO, NOME E CÓPIA DO RG E CPF DE TODOS OS INTEGRANTES DA EQUIPE.</t>
  </si>
  <si>
    <t>COORDENADOR PARA EQUIPE DE LIMPEZA DE TODOS OS ESPAÇOS, RESPONSÁVEL POR ACOMPANHAR OS AUXILIARES DE SERVIÇOS GERAIS, VERIFICANDO OS PROCESSOS DE MONTAGEM, DESMONTAGEM, CARREGAMENTO, TRANSPORTE, LIMPEZA, CONSERVAÇÃO E INSTALAÇÃO NAS ÁREAS DO EVENTO. IRÁ ACOMPANHAR AS EQUIPES RESPONSÁVEIS PELA LIMPEZA ANTES E DURANTE O EVENTO.</t>
  </si>
  <si>
    <t>AUXILIARES PARA PESSOAS COM NECESSIDADES ESPECIAIS A SEREM ALOCADOS 2 (DOIS) PROFISSIONAIS EM CADA TRIBUNA.</t>
  </si>
  <si>
    <t>EQUIPE COMPOSTA DE, NO MÍNIMO, 28 (VINTE E OITO) SEGURANÇAS, ORIENTADORES, CONTROLADORES E DEMAIS SERVIÇOS NECESSÁRIOS À EXECUÇÃO DO SERVIÇO DE CONTROLE DE ACESSO NAS ARQUIBANCADAS E TABLADOS PARA PESSOAS COM DEFICIÊNCIA, CONFORME O QUANTITATIVO FINAL DE MÓDULOS, CONSIDERANDO ATENDIMENTO EM TODOS OS MÓDULOS, COM NO MÍNIMO 4 (QUATRO) PROFISSIONAIS POR TRIBUNA. DEVERÁ SER FORNECIDA ATÉ 05 DE SETEMBRO RELAÇÃO COM FOTO, NOME E CÓPIA DO RG E CPF DE TODOS OS INTEGRANTES DA EQUIPE.</t>
  </si>
  <si>
    <t>COORDENADOR DE SEGURANÇA DOS ESPAÇOS: CONTRATAÇÃO DE PROFISSIONAL RESPONSÁVEL COM RÁDIO HT POR TODAS AS ÁREAS A SEREM MONITORADAS NAS 24 HORAS PRÉ E PÓS EVENTO.</t>
  </si>
  <si>
    <t>BRIGADISTAS PARA SALVAGUARDA E ATENDIMENTO AO PÚBLICO A SEREM ALOCADOS 3 (TRÊS) PROFISSIONAIS EM CADA TRIBUNA. VALOR DA DIÁRIA USO DE RÁDIO HT POR CADA POR CADA BRIGADISTA. (UNIDADE DE MEDIDA: DIÁRIA/12H) PARA MONTAGEM, EXECUÇÃO E DESMONTAGEM</t>
  </si>
  <si>
    <t>EQUIPE DE 20 PESSOAS PARA SERVIÇO DE DISTRIBUIÇÃO DE MATERIAL NAS ÁREAS DO EVENTO. DEVERÁ SER FORNECIDA ATÉ 05 DE SETEMBRO RELAÇÃO COM FOTO 3X4, NOME E CÓPIA DO RG E CPF DE TODOS OS INTEGRANTES DA EQUIPE.</t>
  </si>
  <si>
    <t>RECEPCIONISTA, PROFISSIONAL CAPACITADO, COM EXPERIÊNCIA, TRAJANDO UNIFORME, PARA RECEPCIONAR A ENTRADA E CONTROLAR/DAR ASSISTÊNCIA A SAÍDA PÚBLICO, A SEREM ALOCADOS 4 (QUATRO) PROFISSIONAIS EM CADA TRIBUNA; AUXILIAR NA LOCALIZAÇÃO DE PESSOAS NAS TRIBUNAS; SER CORDIAL, AGRADÁVEL, SOLÍCITO E COLABORATIVO PARA PRESTAR INFORMAÇÕES; ENCAMINHAR CORRETAMENTE O PÚBLICO AO LOCAL DESEJADO; EXECUTAR OUTRAS TAREFAS CORRELATAS, CONFORME NECESSIDADE OU A CRITÉRIO DO EVENTO;  VESTIR-SE DE FORMA DISCRETA, TRAJANDO UNIFORME OU ROUPA CLÁSSICA.</t>
  </si>
  <si>
    <t>EQUIPE DE 05 PESSOAS PARA SERVIÇOS DE APOIO E TRANSPORTE (CARREGADORES) DE MATERIAL NAS ÁREAS DO EVENTO, COM TODOS OS EQUIPAMENTOS E INSUMOS NECESSÁRIOS AO TRABALHO. DEVERÁ SER FORNECIDA ATÉ 05 DE SETEMBRO RELAÇÃO COM FOTO 3X4, NOME E CÓPIA DO RG E CPF DE TODOS OS INTEGRANTES DA EQUIPE.</t>
  </si>
  <si>
    <t>EQUIPE DE 10 PESSOAS PARA COORDENAÇÃO DA ÁREA DE TRIBUNA. DEVERÁ SER FORNECIDA ATÉ 05 DE SETEMBRO RELAÇÃO COM FOTO 3X4, NOME E CÓPIA DO RG E CPF DE TODOS OS INTEGRANTES DA EQUIPE.</t>
  </si>
  <si>
    <t xml:space="preserve">BANDEIRA DO BRASIL - em tecido, tamanho 45x60cm com haste de plástico </t>
  </si>
  <si>
    <t>BONÉ - em tecido supercap, modelo americano, fecho traseiro em fivela de metal, personalização em silk (pintura), botão forrado</t>
  </si>
  <si>
    <t>BONÉ - Modelo 6 gomos, confeccionado em brim pesado, aba sanduiche de tecido, tela nas laterais e atrás, entretela frontal simples, carneira e acabamento interno em algodão, botão plástico encapado com o próprio tecido e regulador de tecido com fivela de metal, com impressão quatro cores em silk screen ou bordado da logomarca do evento em alto relevo, cor a definir</t>
  </si>
  <si>
    <t>BANHEIRO LUXO, TIPO CONTEINER (MASCULINO E FEMININO) PARA SALA RESERVA (TRIBUNA 4)</t>
  </si>
  <si>
    <t>PLANEJAR, COORDENAR, SUPERVISIONAR E EXECUTAR AS AÇÕES DECORRENTES PARA A REALIZAÇÃO DAS COMEMORAÇÕES DA SEMANA CÍVICA DE 2022 E DO DESFILE CÍVICO DE 7 DE SETEMBRO NO PERÍODO PRÉ‐EVENTO, TRANS‐EVENTO E PÓS‐EVENTO, CONFORME ESPECIFICAÇÕES ABAIXO:
APRESENTAR PLANEJAMENTO E CRONOGRAMA OPERACIONAL DAS ATIVIDADES.
APRESENTAR PROJETO TÉCNICO DAS ESTRUTURAS TEMPORÁRIAS, CONSTITUÍDO POR: PLANTA DE LOCAÇÃO, PLANTA BAIXA, CORTES, FACHADAS, DIMENSÕES, MARCAÇÃO DE PEÇAS, COM DETALHAMENTO DE TODAS AS CONEXÕES E DEMAIS COMPONENTES, NOTAS GERAIS DE MONTAGEM E ESPECIFICAÇÕES DE MATERIAIS, COM INDICAÇÃO DE REGISTRO JUNTO AO ÓRGÃO DE CLASSE SOB A FORMA DE DOCUMENTAÇÃO DE RESPONSABILIDADE TÉCNICA E MEMORIAL DESCRITIVO. NO CASO DE SUBCONTRATAÇÃO DE EMPRESAS, DEVE SER APRESENTADO PROJETO TÉCNICO E MEMORIAL DESCRITIVO DAS ESTRUTURAS TEMPORÁRIAS CUJA MONTAGEM ESTEJA SUJEITA À NORMATIZAÇÃO ESPECÍFICA E FISCALIZAÇÃO PARA FINS DE VISTORIA E ALVARÁ, CONFORME APÊNDICES DE 1 A 5, DE CADA EMPRESA SUBCONTRATADA. EM AMBOS OS CASOS O PROJETO A SER ELABORADO DEVE LEVAR EM CONSIDERAÇÃO A LOGÍSTICA DO LOCAL DO EVENTO (A VEGETAÇÃO EXISTENTE, BEM COMO OBJETOS/ELEMENTOS FIXOS E OUTROS COMUNS A ÁREA PÚBLICAS URBANAS) SENDO NECESSÁRIO O RECONHECIMENTO PRÉVIO DO LOCAL ANTES DO DESENVOLVIMENTO DO PROJETO.
PARTICIPAR DAS REUNIÕES COM OS GESTORES DO CONTRATO E O GRUPO DE TRABALHO.
FAZER A INTERLOCUÇÃO COM OS GESTORES DO CONTRATO, O GRUPO DE TRABALHO, OS ÓRGÃOS DO GOVERNO DO DISTRITO FEDERAL E DO GOVERNO FEDERAL ENVOLVIDOS NA AÇÃO, BEM COMO OS ÓRGÃOS REGULADORES E FISCALIZADORES.
COORDENAR, SUPERVISIONAR E EXECUTAR AS AÇÕES E ATIVIDADES PREVISTAS.
PLANEJAR E SUPERVISIONAR A MONTAGEM E DESMONTAGEM DAS ESTRUTURAS CONFORME PROJETO E CRONOGRAMA APRESENTADOS.
COORDENAR TODOS OS PROFISSIONAIS ENVOLVIDOS NA EXECUÇÃO DAS ATIVIDADES PREVISTAS.
CONTRATAR OS PRESTADORES DE SERVIÇOS RESPONSÁVEIS PELA EXECUÇÃO DAS DIVERSAS AÇÕES PREVISTAS, DE ACORDO COM AS ESPECIFICAÇÕES E EXIGÊNCIAS DESCRITAS PELA CONTRATANTE.
CONTRATAR OS EQUIPAMENTOS E ESTRUTURAS NECESSÁRIAS PREVISTAS, DE ACORDO COM AS ESPECIFICAÇÕES E EXIGÊNCIAS DESCRITAS PELA CONTRATANTE.</t>
  </si>
  <si>
    <t>TABLADOS PARA PESSOAS COM DEFICIÊNCIA, COM CAPACIDADE PARA 70 PESSOAS CADA, MEDINDO 12m X 6M, MONTADA SOBRE ESTRUTURA TUBULAR METÁLICA GALVANIZADA, EM SISTEMA DE ANDAIME E TRAVAS FORMANDO BLOCOS DE SUSTENTAÇÃO, COM ASSENTOS DE ESTRUTURA METÁLICA TUBULAR COM CAPACIDADE DE CARGA DE NO MÍNIMO 400KG/M², GUARDA CORPO PADRONIZADO POR TODA EXTENSÃO, E ACESSO COM RAMPA. FECHAMENTO METÁLICO NOS FUNDOS E NAS LATERAIS COM ALTURA MÍNIMA DE 2,20M. RAMPAS DE ACESSO COM CORRIMÃO E COM PISO ANTIDERRAPANTE, (DE ACORDO COM A NBR 9050) A SEWR INSTALADO NO ESPAÇO DO BLOCO J.</t>
  </si>
  <si>
    <t>PLACA DE SINALIZAÇÃO PARA ORIENTAÇÃO DE FLUXO DE TRÂNSITO, COM AS SEGUINTES CARACTERÍSTICAS:
PLACA NO FORMATO A1 (59,4 X 84,1 CM) EM PVC EXPANDIDO 5MM, REVESTIDA DE ADESIVOS REFLEXIVOS EM DUAS CORES (ARTE FORNECIDA PELA CONTRATANTE);
PLACA NO FORMATO A3 (29,7 X 42 CM) EM PVC EXPANDIDO 5MM, REVESTIDA DE ADESIVOS REFLEXIVOS EM DUAS CORES (ARTE FORNECIDA PELA CONTRATANTE);
TUBO DE METALON INDUSTRIAL QUADRADO 20X20 CH 18, DE 2M DE LARGURA, PINTADO COM TINTA ESMALTE COR ALUMÍNIO;
 TUBO DE METALON INDUSTRIAL QUADRADO 15X15 CH 18, DE 1M DE LARGURA, PINTADO COM TINTA ESMALTE COR ALUMÍNIO;
MATERIAL PARA FIXAÇÃO DOS TUBOS NAS PLACAS COM PARAFUSOS, PORCAS E ARRUELAS E BASE TAMBÉM EM METALON 20X20 CH 18, PINTADO COM TINTA ESMALTE NA COR PRETA. O PROJETO DAS PLACAS SERÁ FORNECIDO PELO CONTRATANTE.</t>
  </si>
  <si>
    <t>CREDENCIAMENTO ELETRÔNICO DE CONVIDADOS E EQUIPES DE TRABALHO, COM TRANSFERÊNCIA DOS DADOS PARA UM SISTEMA DE CREDENCIAMENTO ESPECÍFICO.
OS DADOS DOS CONVIDADOS (NOME, RG, DATA DE NASCIMENTO, FILIAÇÃO, E‐MAIL E TELEFONE) SERÃO RECEBIDOS MEDIANTE PREENCHIMENTO DE FORMULÁRIO ELETRÔNICO EM AMBIENTE WEB, ACESSADO POR MEIO DE E‐MAIL MARKETING A SER ENCAMINHADO.
OS DADOS DAS EQUIPES DE TRABALHO (ÓRGÃO, NOME, FUNÇÃO E ÁREA DE ATUAÇÃO) PODERÃO SER FORNECIDOS TAMBÉM PELA CONTRATANTE EM FORMATOS DIVERSOS, COMO POR EXEMPLO: WORD, EXCEL, LISTAS SEPARADAS.
O SISTEMA DE CREDENCIAMENTO DE CONVIDADOS DEVERÁ INCLUIR DOMÍNIO DE INTERNET, URL APROVADA PELA CONTRATANTE, SITE COM FORMULÁRIO ELETRÔNICO CONTROLAR O RECEBIMENTO DO PEDIDO DE CONVITE; CONFIRMAR O RECEBIMENTO DA SOLICITAÇÃO DO CONVITE; EMITIR CONVITE ELETRÔNICO COM QR CODE OU CÓDIGO DE BARRAS; CONTROLAR A CHEGADA DO CONVIDADO; CONTROLAR ACESSO DO CONVIDADO EM ÁREAS DISTINTAS; IMPRIMIR ETIQUETAS COM E SEM CÓDIGO DE BARRAS, DE ACORDO COM A DEMANDA DA CONTRATANTE; GERAR RELATÓRIOS ESTATÍSTICOS DIVERSOS, COMO LISTA DIÁRIA DE DEMANDA POR CONVITES; IMPRIMIR CRACHÁS COM FOTOGRAFIA. O CONVITE ELETRÔNICO DEVERÁ SER LIDO TANTO NAS PLATAFORMAS SMARTFONES, TABLETS OU IMPRESSO PELO PRÓPRIO CONVIDADO.
O SISTEMA DE CREDENCIAMENTO DAS EQUIPES DE TRABALHO DEVERÁ: CONTROLAR O RECEBIMENTO DAS PLANILHAS/LISTAS DAS EQUIPES DE TRABALHO DOS DIVERSOS ÓRGÃOS ENVOLVIDOS, MEDIANTE CURADORIA FEITA PELA CONTRATANTE; EMITIR ETIQUETA COM OS DADOS SELECIONADOS E INFORMADOS PELA CONTRATANTE, POR PROFISSIONAL; AFIXAR ETIQUETA NOS CRACHÁS (PRODUZIDOS PELA CONTRATANTE); PROCEDER A ENTREGA DOS CRACHÁS, EM LOCAL E NO PRAZO, DETERMINADOS PELA CONTRATANTE INFORMADOS PREVIAMENTE AO COORDENADOR EXECUTIVO DESIGNADO PELA EMPRESA.
FAZEM PARTE DO SISTEMA DE CREDENCIAMENTO ELETRÔNICO TODOS OS EQUIPAMENTOS NECESSÁRIOS PARA SEU PLENO FUNCIONAMENTO, TAIS COMO COMPUTADOR, IMPRESSORA, MÁQUINAS FOTOGRÁFICAS, LEITORA DE CÓDIGO DE BARRA E QR CODE.
QUALQUER OUTRO ITEM NECESSÁRIO PARA O PLENO FUNCIONAMENTO DO CREDENCIAMENTO ELETRÔNICO DEVERÁ ESTAR CONTEMPLADO NESTE ITEM E EM QUANTIDADE SUFICIENTE PARA ATENDER A TODAS AS ÁREAS DE CONTROLE DE ACESSO.</t>
  </si>
  <si>
    <t>ITENS</t>
  </si>
  <si>
    <t>Processo nº 00170.001838
/2025-25</t>
  </si>
  <si>
    <r>
      <t xml:space="preserve">COFFEE BREAK (TRIBUNA 2 e 4)- Serviço ininterrupto contemplando pães de metro ou mini sanduíches, pães de queijo, 2 tipos de itens doce (bolo, torta, etc), salada de frutas, 5 tipos de salgados. Opção vegetariana. Água mineral, café , leite, chocolate quente, chá, iogurte, 2 tipos de sucos naturais da fruta e 2 tipos de refrigerantes (uma opção diet). Incluindo todas as louças (Ex: Réchauds, copos, taças, guardanapos, louças, pratarias, talheres e gelo)  equipe necessária (garçom, copeira e limpeza do ambiente). Sujeito à aprovação do cardápio. Não serão aceitos petit fours e não será contabilizado como item apenas a troca de ingredientes do recheio. Prever opções vegetariana. Duração do serviço - 3 horas. Prever a identificação das bebidas por meio de prismas, se necessário em português e inglês. </t>
    </r>
    <r>
      <rPr>
        <b/>
        <sz val="8"/>
        <rFont val="Arial"/>
        <family val="2"/>
      </rPr>
      <t>(TRIBUNA 4 FECHAR C/ CERIMONIAL)</t>
    </r>
  </si>
  <si>
    <r>
      <rPr>
        <b/>
        <sz val="8"/>
        <rFont val="Arial"/>
        <family val="2"/>
      </rPr>
      <t>TABLADOS PARA PESSOAS COM DEFICIÊNCIA, COM CAPACIDADE PARA 50 PESSOAS CADA</t>
    </r>
    <r>
      <rPr>
        <sz val="8"/>
        <rFont val="Arial"/>
        <family val="2"/>
      </rPr>
      <t>, MEDINDO 6M X 6M, MONTADA SOBRE ESTRUTURA TUBULAR METÁLICA GALVANIZADA, EM SISTEMA DE ANDAIME E TRAVAS FORMANDO BLOCOS DE SUSTENTAÇÃO, COM ASSENTOS DE ESTRUTURA METÁLICA TUBULAR COM CAPACIDADE DE CARGA DE NO MÍNIMO 400KG/M², GUARDA CORPO PADRONIZADO POR TODA EXTENSÃO, E ACESSO COM RAMPA. FECHAMENTO METÁLICO NOS FUNDOS E NAS LATERAIS COM ALTURA MÍNIMA DE 2,20M. RAMPAS DE ACESSO COM CORRIMÃO E COM PISO ANTIDERRAPANTE, (DE ACORDO COM A NBR 9050).
TODOS OS TABLADOS DEVERÃO TER COBERTURA EM SISTEMA DE GALPÃO DUAS ÁGUAS OU PIRAMIDAL, COM CALHAS DE ESCOAMENTO DE ÁGUA PLUVIAL, EM LONA ANTICHAMAS, COM PROTEÇÃO UV E BLOQUEADOR SOLAR. FIXADA NA ESTRUTURA DE BASE DAS ARQUIBANCADAS, CONSTRUÍDAS EM TUBOS METÁLICOS 100MM X 100MM E TRAVADAS COM GRADIL DE PROTEÇÃO EM TODO PERÍMETRO DA ESTRUTURA E TRAVAMENTO ATRAVÉS DE CABOS DE AÇO COM CAPACIDADE DE TRAÇÃO COMPATÍVEL A VENTOS DE 50 KM POR HORA.
AS COBERTURAS DOS TABLADOS NÃO DEVEM SER FIXADAS POR MEIO DE CINTAS PLANAS, TALHAS, DEMAIS EQUIPAMENTOS PARA ELEVAÇÃO DE CARGA E OUTROS MATERIAIS PALIATIVOS, OU SEM AMPARO NORMATIVO, DEVENDO SER FEITO COM PARAFUSOS E PORCAS. CASO A COBERTURA NÃO SEJA PARTE INTEGRANTE DA ESTRUTURA, NÃO SERÃO ADMITIDOS COLUNAS OU MASTROS DE SUSTENTAÇÃO QUE PROMOVAM OSCILAÇÕES COMA A AÇÃO MECÂNICA OU DO VENTO. AS COBERTURAS DEVEM COBRIR POR COMPLETO TODOS OS MÓDULOS ESTRUTURAIS UTILIZADOS PARA OS TABLADOS.
ÁREAS DE RECUO EXTERNAS PARA CONTROLE DE ACESSO COM FECHAMENTO LATERAL EM CERCAS METÁLICAS DE 2,00M X 2,20M E PÓRTICO DE ENTRADA COM TENDA, CATRACA COM CONTADOR OU APARELHO DE MEDIÇÃO DE PÚBLICO, PARA CONTROLE DE ACESSO PARA CADA ARQUIBANCADA, GRUPO DE ARQUIBANCADAS E TABLADOS. CONTROLE FUNDAMENTAL PARA A PREVENÇÃO DE ACIDENTES, OBSERVANDO‐SE SEMPRE OS FATORES DE ACESSO, ACOMODAÇÃO, CONFORTO, ESCOAMENTO E SEGURANÇA.</t>
    </r>
  </si>
  <si>
    <r>
      <rPr>
        <b/>
        <sz val="8"/>
        <rFont val="Arial"/>
        <family val="2"/>
      </rPr>
      <t>TRIBUNA</t>
    </r>
    <r>
      <rPr>
        <sz val="8"/>
        <rFont val="Arial"/>
        <family val="2"/>
      </rPr>
      <t xml:space="preserve"> COM CAPACIDADE PARA 300 PESSOAS SENTADAS EM CADEIRAS MODELO TIFANY COM ESTOFAMENTO, COM COR A SER APROVADA PELA CONTRATANTE, FIXADAS NOS PATAMARES, LARGURA DE 30M LINEARES E 15M DE PROFUNDIDADE, MONTADA SOBRE ESTRUTURA TUBULAR METÁLICA GALVANIZADA, EM SISTEMA DE ANDAIME E TRAVAS FORMANDO BLOCOS DE SUSTENTAÇÃO, COM CAPACIDADE DE CARGA DE NO MÍNIMO 400KG/M².
08 NÍVEIS DE ALTURA, SENDO O NÍVEL 01 A 1M DE ALTURA DO SOLO, MAIS 07 NÍVEIS COMPLEMENTARES COM 1,60 M DE PROFUNDIDADE E O ULTIMO NÍVEL COM 3,20 METRO DE PROFUNDIDADE, COM DIFERENÇA MÍNIMA DE 0,35M DE ALTURA, SENDO O ÚLTIMO NÍVEL O MAIOR. CORRIMÃOS NO VÃO CENTRAL E NAS LATERAIS (PASSAGEM DE PÚBLICO), ALÉM DE MEIO‐DEGRAU E SINALIZAÇÃO NESSES MESMOS VÃOS (CENTRAL E LATERAL).
ÁREA DE COBERTURA CONSTRUIDA EM BOX TRUSS MODELO DUAS ÁGUAS  EM LONA ANTICHAMAS COM PROTEÇÃO UV E BLOQUEADOR SOLAR, COM CALHAS , PÉ DIREITO COM 6 METROS DE ALTURA, E ESCOAMENTO DE ÁGUA PLUVIAL, FIXADA NA ESTRUTURA DE BASE O, CONSTRUÍDAS DE TUBOS METÁLICOS 100MM X 100MM, COM TRAVAMENTO ATRAVÉS DE CABOS DE AÇO COM CAPACIDADE DE TRAÇÃO COMPATÍVEL A VENTOS DE 50 KM POR HORA. TETO E COLUNAS DA COBERTURA COM FORRAÇÃO EM TECIDO.
A COBERTURA DA TRIBUNA NÃO DEVE SER FIXADA POR MEIO DE CINTAS PLANAS, TALHAS, DEMAIS EQUIPAMENTOS PARA ELEVAÇÃO DE CARGA E OUTROS MATERIAIS PALIATIVOS, OU SEM AMPARO NORMATIVO, DEVENDO SER FEITO COM PARAFUSOS E PORCAS.
OS ESTAIS, ATIRAMENTOS E/OU TRAVAMENTOS PARA CONTRAVENTAMENTOS DEVEM SER REALIZADOS EM TODAS AS COLUNAS DE SUSTENTAÇÃO DA ESTRUTURA POR MEIO DE BARRAS METÁLICAS OU CABOS DE AÇO COM DIÂMETRO MÍNIMO DE 6MM, CONFORME DIMENSIONAMENTO E TIPO DE ESTRUTURA. OS ESTAIS, ATIRAMENTOS E/OU TRAVAMENTOS DEVERÃO TER PROTEÇÃO MECÂNICA E SER DEVIDAMENTE SINALIZADOS.
01 RAMPA DE  ACESSO LATERAL  (ÁREA EXTERNA) E 01 RAMPA NA LATERAL DA ÁREA INTERNA DA TRIBUNA (DE ACORDO COM A NBR 9050) E OUTRO ACESSO TRASEIRO POR MEIO DE ESCADA, MAIS 01 ESCADA DE SERVIÇO. PISOS REVESTIDOS COM CARPETE OU FORRAÇÃO (AZUL OU VERDE OLIVA OU CINZA CHUMBO). ACESSOS REVESTIDOS COM PISO ANTIDERRAPANTE E GUARDA CORPO COM ALTURA MÍNIMA DE 1,10M. GUARDA CORPO E CORRIMÃO DAS RAMPAS E ESCADAS REVESTIDOS COM TECIDO BRANCO E AZUL. ESTRUTURA ADICIONAL DE OCTANORME PARA PROTEÇÃO E SEPARAÇÃO DE 04 BANHEIROS QUÍMICOS.
PARA A REDUÇÃO DO CALOR E SECURA AMBIENTE, DEVERÃO SER INSTALADOS NA TRIBUNA, NO MÍNIMO 04 RESFRIADORES EVAPORATIVOS PARA GRANDES AMBIENTES (150‐ 200M2), VOLTAGEM DE 220V E EMISSÃO DE RUÍDO MENOR OU IGUAL A 75DB, EM DIMENSÕES DE TAMANHO COMPATÍVEIS COM A CAPACIDADE DE PÚBLICO, SEM IMPACTAR NA PERDA DE ESPAÇO PARA CIRCULAÇÃO E ACOMODAÇÃO.
TODO O FUNDO DA TRIBUNA DEVE SER FECHADO COM ESTRUTURA DE OCTANORM OU SIMILAR, COM PORTAS DE ACESSO NAS RAMPAS E ESCADAS E SALA DE APOIO DE 3X3M, COM PORTA E AR CONDICIONADO.</t>
    </r>
  </si>
  <si>
    <r>
      <rPr>
        <b/>
        <sz val="8"/>
        <rFont val="Arial"/>
        <family val="2"/>
      </rPr>
      <t>TRIBUNA</t>
    </r>
    <r>
      <rPr>
        <sz val="8"/>
        <rFont val="Arial"/>
        <family val="2"/>
      </rPr>
      <t xml:space="preserve"> COM CAPACIDADE PARA 300 PESSOAS SENTADAS EM CADEIRAS MODELO TIFFANY, COM COR A SER APROVADA PELA CONTRATANTE, FIXADAS NOS PATAMARES,  LARGURA DE 29M LINEARES E 15M DE PROFUNDIDADE, MONTADA SOBRE ESTRUTURA TUBULAR METÁLICA GALVANIZADA, EM SISTEMA DE ANDAIME E TRAVAS FORMANDO BLOCOS DE SUSTENTAÇÃO, COM CAPACIDADE DE CARGA DE NO MÍNIMO 400KG/M².
08 NÍVEIS DE ALTURA, SENDO O NÍVEL 01 A 1M DE ALTURA DO SOLO, MAIS 07 NÍVEIS COMPLEMENTARES COM 1,60 M DE PROFUNDIDADE E O ULTIMO NÍVEL COM 3,20 METRO DE PROFUNDIDADE, COM DIFERENÇA MÍNIMA DE 0,35M DE ALTURA, SENDO O ÚLTIMO NÍVEL O MAIOR. CORRIMÃOS NO VÃO CENTRAL E NAS LATERAIS (PASSAGEM DE PÚBLICO), ALÉM DE MEIO‐DEGRAU E SINALIZAÇÃO NESSES MESMOS VÃOS (CENTRAL E LATERAL).
ÁREA DE COBERTURA CONSTRUIDA EM BOX TRUSS MODELO DUAS ÁGUAS  EM LONA ANTICHAMAS COM PROTEÇÃO UV E BLOQUEADOR SOLAR, COM CALHAS , PÉ DIREITO COM 6 METROS DE ALTURA, E ESCOAMENTO DE ÁGUA PLUVIAL, FIXADA NA ESTRUTURA DE BASE O, CONSTRUÍDAS DE TUBOS METÁLICOS 100MM X 100MM, COM TRAVAMENTO ATRAVÉS DE CABOS DE AÇO COM CAPACIDADE DE TRAÇÃO COMPATÍVEL A VENTOS DE 50 KM POR HORA. TETO E COLUNAS DA COBERTURA COM FORRAÇÃO EM TECIDO.
AS COBERTURAS NÃO DEVEM SER FIXADAS POR MEIO DE CINTAS PLANAS, TALHAS, DEMAIS EQUIPAMENTOS PARA ELEVAÇÃO DE CARGA E OUTROS MATERIAIS PALIATIVOS, OU SEM AMPARO NORMATIVO, DEVENDO SER FEITO COM PARAFUSOS E PORCAS.
OS ESTAIS, ATIRAMENTOS E/OU TRAVAMENTOS PARA CONTRAVENTAMENTOS DEVEM SER REALIZADOS EM TODAS AS COLUNAS DE SUSTENTAÇÃO DA ESTRUTURA POR MEIO DE BARRAS METÁLICAS OU CABOS DE AÇO COM DIÂMETRO MÍNIMO DE 6MM, CONFORME DIMENSIONAMENTO E TIPO DE ESTRUTURA. OS ESTAIS, ATIRAMENTOS E/OU TRAVAMENTOS DEVERÃO TER PROTEÇÃO MECÂNICA E SER DEVIDAMENTE SINALIZADOS.
01 RAMPA DE  ACESSO LATERAL  (ÁREA EXTERNA) E 01 RAMPA NA LATERAL DA ÁREA INTERNA DA TRIBUNA (DE ACORDO COM A NBR 9050)  E OUTRO POR MEIO DE ESCADA, MAIS 01 ESCADA DE SERVIÇO. PISOS REVESTIDOS COM CARPETE OU FORRAÇÃO (AZUL OU VERDE OLIVA OU CINZA CHUMBO). ACESSOS REVESTIDOS COM PISO ANTIDERRAPANTE E GUARDA CORPO COM ALTURA MÍNIMA DE 1,10M. GUARDA CORPO E CORRIMÃO DAS RAMPAS E ESCADAS REVESTIDOS COM TECIDO BRANCO E AZUL. ÁREA FECHADA E COBERTA PARA MONTAGEM DE ÁREA DE SERVIÇO, SALA RESERVADA COM BANHEIRO E COLOCAÇÃO DE 02 BANHEIROS QUÍMICOS INDEPENDENTES, TODAS COM ACESSOS POR MEIO DE PORTAS COM CHAVE.
PARA A REDUÇÃO DO CALOR E SECURA AMBIENTE, DEVERÃO SER INSTALADOS NA TRIBUNA, NO MÍNIMO 04 RESFRIADORES EVAPORATIVOS PARA GRANDES AMBIENTES (150‐ 200M2), VOLTAGEM DE 220V E EMISSÃO DE RUÍDO MENOR OU IGUAL A 75DB, EM DIMENSÕES DE TAMANHO COMPATÍVEIS COM A CAPACIDADE DE PÚBLICO, SEM IMPACTAR NA PERDA DE ESPAÇO PARA CIRCULAÇÃO E ACOMODAÇÃO.
TODO O FUNDO DA TRIBUNA DEVE SER FECHADO COM ESTRUTURA DE OCTANORM OU SIMILAR, COM PORTAS DE ACESSO NAS RAMPAS E ESCADAS E SALA DE APOIO DE 3X3M, COM PORTA E AR CONDICIONADO.
CASO A COBERTURA NÃO SEJA PARTE INTEGRANTE DA ESTRUTURA DA TRIBUNA, NÃO SERÃO ADMITIDOS COLUNAS OU MASTROS DE SUSTENTAÇÃO QUE PROMOVAM OSCILAÇÕES COMA A AÇÃO MECÂNICA OU DO VENTO. AS COBERTURAS DEVEM COBRIR POR COMPLETO TODOS OS MÓDULOS ESTRUTURAIS </t>
    </r>
  </si>
  <si>
    <r>
      <rPr>
        <b/>
        <sz val="8"/>
        <rFont val="Arial"/>
        <family val="2"/>
      </rPr>
      <t>TRIBUNA</t>
    </r>
    <r>
      <rPr>
        <sz val="8"/>
        <rFont val="Arial"/>
        <family val="2"/>
      </rPr>
      <t xml:space="preserve"> COM CAPACIDADE PARA 300 PESSOAS SENTADAS EM CADEIRAS MODELO TIFFANY, COM COR A SER APROVADA PELA CONTRATANTE, FIXADAS NOS PATAMARES, LARGURA DE 30M LINEARES E 9M DE PROFUNDIDADE, MONTADA SOBRE ESTRUTURA TUBULAR METÁLICA GALVANIZADA, EM SISTEMA DE ANDAIME E TRAVAS FORMANDO BLOCOS DE SUSTENTAÇÃO, COM CAPACIDADE DE CARGA DE NO MÍNIMO 400KG/M²
08 NÍVEIS DE ALTURA, SENDO O NÍVEL 01 A 1M DE ALTURA DO SOLO, MAIS 07 NÍVEIS COMPLEMENTARES COM 1,60 M DE PROFUNDIDADE E O ULTIMO NÍVEL COM 3,20 METRO DE PROFUNDIDADE, COM DIFERENÇA MÍNIMA DE 0,35M DE ALTURA, SENDO O ÚLTIMO NÍVEL O MAIOR. CORRIMÃOS NO VÃO CENTRAL E NAS LATERAIS (PASSAGEM DE PÚBLICO), ALÉM DE MEIO‐DEGRAU E SINALIZAÇÃO NESSES MESMOS VÃOS (CENTRAL E LATERAL).
ÁREA DE COBERTURA CONSTRUIDA EM BOX TRUSS MODELO DUAS ÁGUAS  EM LONA ANTICHAMAS COM PROTEÇÃO UV E BLOQUEADOR SOLAR, COM CALHAS , PÉ DIREITO COM 6 METROS DE ALTURA, E ESCOAMENTO DE ÁGUA PLUVIAL, FIXADA NA ESTRUTURA DE BASE O, CONSTRUÍDAS DE TUBOS METÁLICOS 100MM X 100MM, COM TRAVAMENTO ATRAVÉS DE CABOS DE AÇO COM CAPACIDADE DE TRAÇÃO COMPATÍVEL A VENTOS DE 50 KM POR HORA. TETO E COLUNAS DA COBERTURA COM FORRAÇÃO EM TECIDO.
AS COBERTURAS NÃO DEVEM SER FIXADAS POR MEIO DE CINTAS PLANAS, TALHAS, DEMAIS EQUIPAMENTOS PARA ELEVAÇÃO DE CARGA E OUTROS MATERIAIS PALIATIVOS, OU SEM AMPARO NORMATIVO, DEVENDO SER FEITO COM PARAFUSOS E PORCAS.
CASO A COBERTURA NÃO SEJA PARTE INTEGRANTE DA ESTRUTURA DA TRIBUNA, NÃO SERÃO ADMITIDOS COLUNAS OU MASTROS DE SUSTENTAÇÃO QUE PROMOVAM OSCILAÇÕES COMA A AÇÃO MECÂNICA OU DO VENTO. AS COBERTURAS DEVEM COBRIR POR COMPLETO TODOS OS MÓDULOS ESTRUTURAIS UTILIZADOS NA TRIBUNA.
OS ESTAIS, ATIRAMENTOS E/OU TRAVAMENTOS PARA CONTRAVENTAMENTOS DEVEM SER REALIZADOS EM TODAS AS COLUNAS DE SUSTENTAÇÃO DA ESTRUTURA POR MEIO DE BARRAS METÁLICAS OU CABOS DE AÇO COM DIÂMETRO MÍNIMO DE 6MM, CONFORME DIMENSIONAMENTO E TIPO DE ESTRUTURA. OS ESTAIS, ATIRAMENTOS E/OU TRAVAMENTOS DEVERÃO TER PROTEÇÃO MECÂNICA E SER DEVIDAMENTE SINALIZADOS.
01 RAMPA DE  ACESSO LATERAL  (ÁREA EXTERNA) E 01 RAMPA NA LATERAL DA ÁREA INTERNA DA TRIBUNA (DE ACORDO COM A NBR 9050) E OUTRO POR MEIO DE ESCADA, MAIS 01 ESCADA DE SERVIÇO. PISOS REVESTIDOS COM CARPETE OU FORRAÇÃO (AZUL OU VERDE OLIVA OU CINZA CHUMBO). ACESSOS REVESTIDOS COM PISO ANTIDERRAPANTE E GUARDA CORPO COM ALTURA MÍNIMA DE 1,10M. GUARDA CORPO E CORRIMÃO DAS RAMPAS E ESCADAS REVESTIDOS COM TECIDO BRANCO E AZUL. ÁREA FECHADA E COBERTA PARA MONTAGEM DE ÁREA DE SERVIÇO, SALA RESERVADA COM BANHEIRO E COLOCAÇÃO DE 02 BANHEIROS QUÍMICOS INDEPENDENTES, TODAS COM ACESSOS POR MEIO DE PORTAS COM CHAVE.
PARA A REDUÇÃO DO CALOR E SECURA AMBIENTE, DEVERÃO SER INSTALADOS NA TRIBUNA, NO MÍNIMO 04 RESFRIADORES EVAPORATIVOS PARA GRANDES AMBIENTES (150‐ 200M2), VOLTAGEM DE 220V E EMISSÃO DE RUÍDO MENOR OU IGUAL A 75DB, EM DIMENSÕES DE TAMANHO COMPATÍVEIS COM A CAPACIDADE DE PÚBLICO, SEM IMPACTAR NA PERDA DE ESPAÇO PARA CIRCULAÇÃO E ACOMODAÇÃO.
TTODO O FUNDO DA TRIBUNA DEVE SER FECHADO COM ESTRUTURA DE OCTANORM OU SIMILAR, COM PORTAS DE ACESSO NAS RAMPAS E ESCADAS E SALA DE APOIO DE 3X3M, COM PORTA E AR CONDICIONADO.</t>
    </r>
  </si>
  <si>
    <r>
      <rPr>
        <b/>
        <sz val="8"/>
        <rFont val="Arial"/>
        <family val="2"/>
      </rPr>
      <t>TRIBUNA</t>
    </r>
    <r>
      <rPr>
        <sz val="8"/>
        <rFont val="Arial"/>
        <family val="2"/>
      </rPr>
      <t xml:space="preserve"> COM CAPACIDADE PARA 300 PESSOAS SENTADAS EM CADEIRAS MODELO TIFFANY, COM COR A SER APROVADA PELA CONTRATANTE, FIXADAS NOS PATAMARES, LARGURA DE 30M LINEARES E 9M DE PROFUNDIDADE, MONTADA SOBRE ESTRUTURA TUBULAR METÁLICA GALVANIZADA, EM SISTEMA DE ANDAIME E TRAVAS FORMANDO BLOCOS DE SUSTENTAÇÃO, COM CAPACIDADE DE CARGA DE NO MÍNIMO 400KG/M²
08 NÍVEIS DE ALTURA, SENDO O NÍVEL 01 A 1M DE ALTURA DO SOLO, MAIS 07 NÍVEIS COMPLEMENTARES COM 1,60 M DE PROFUNDIDADE E O ULTIMO NÍVEL COM 3,20 METRO DE PROFUNDIDADE, COM DIFERENÇA MÍNIMA DE 0,35M DE ALTURA, SENDO O ÚLTIMO NÍVEL O MAIOR. CORRIMÃOS NO VÃO CENTRAL E NAS LATERAIS (PASSAGEM DE PÚBLICO), ALÉM DE MEIO‐DEGRAU E SINALIZAÇÃO NESSES MESMOS VÃOS (CENTRAL E LATERAL), MONTAGEM DE PISO EXTRA NA ALTURA DO PRIMEIRO NÍVEL, MEDINDO 10M DE LARGURA E 1,60M DE PROFUNDIDADE, COM ESCADA DE ACESSO, GUARDA-CORPO DE JARDINEIRA MEDINDO 10 M DE LARGURA E 40 CM DE ALTURA.
NA PARTE CENTRAL DA ESTRUTURA, CONSTRUÇÃO DE PISO E COBERTURA EM BOXTRUSS, MEDINDO 10M X 3,0M, NA MESMA ALTURA DO 1º NÍVEL DA TRIBUNA, COM PAISAGISMO, QUE PERMITA VISIBILIDADE DO DESFILE. ESTA ESTRUTURA AVANÇA 1,5M NA PISTA DE ROLAGEM, COM ESCADA E RAMPA, DE ACESSO LATERAL, TANGENCIANDO A PARTE FRONTAL DA ESTRUTURA CENTRAL DE 30M, MONTADA SOBRE A PISTA DE ROLAGEM.
AREA DE COBERTURA CONSTRUIDA EM BOX TRUSS MODELO DUAS ÁGUAS  EM LONA ANTICHAMAS COM PROTEÇÃO UV E BLOQUEADOR SOLAR, COM CALHAS , PÉ DIREITO COM 6 METROS DE ALTURA, E ESCOAMENTO DE ÁGUA PLUVIAL, FIXADA NA ESTRUTURA DE BASE O, CONSTRUÍDAS DE TUBOS METÁLICOS 100MM X 100MM, COM TRAVAMENTO ATRAVÉS DE CABOS DE AÇO COM CAPACIDADE DE TRAÇÃO COMPATÍVEL A VENTOS DE 50 KM POR HORA. TETO E COLUNAS DA COBERTURA COM FORRAÇÃO EM TECIDO.
A COBERTURA DA TRIBUNA NÃO DEVE SER FIXADA POR MEIO DE CINTAS PLANAS, TALHAS, DEMAIS EQUIPAMENTOS PARA ELEVAÇÃO DE CARGA E OUTROS MATERIAIS PALIATIVOS, OU SEM AMPARO NORMATIVO, DEVENDO SER FEITO COM PARAFUSOS E PORCAS.
CASO A COBERTURA NÃO SEJA PARTE INTEGRANTE DA ESTRUTURA DA TRIBUNA, NÃO SERÃO ADMITIDOS COLUNAS OU MASTROS DE SUSTENTAÇÃO QUE PROMOVAM OSCILAÇÕES COM A AÇÃO MECÂNICA OU DO VENTO. AS COBERTURAS DEVEM COBRIR POR COMPLETO TODOS OS MÓDULOS ESTRUTURAIS UTILIZADOS NA TRIBUNA.
OS ESTAIS, ATIRAMENTOS E/OU TRAVAMENTOS PARA CONTRAVENTAMENTOS DEVEM SER REALIZADOS EM TODAS AS COLUNAS DE SUSTENTAÇÃO DA ESTRUTURA POR MEIO DE BARRAS METÁLICAS OU CABOS DE AÇO COM DIÂMETRO MÍNIMO DE 6MM, CONFORME DIMENSIONAMENTO E TIPO DE ESTRUTURA. OS ESTAIS, ATIRAMENTOS E/OU TRAVAMENTOS DEVERÃO TER PROTEÇÃO MECÂNICA E SER DEVIDAMENTE SINALIZADOS.
01 RAMPA DE  ACESSO LATERAL  (ÁREA EXTERNA) E 01 RAMPA NA LATERAL DA ÁREA INTERNA DA TRIBUNA (DE ACORDO COM A NBR 9050 E AS DIMENÇÕES DE ALTURA DA TRIBUNA) E OUTRO ACESSO TRASEIRO POR MEIO DE ESCADA, MAIS 01 ESCADA DE SERVIÇO. PISOS REVESTIDOS COM CARPETE OU FORRAÇÃO (AZUL OU VERDE OLIVA OU CINZA CHUMBO). ACESSOS REVESTIDOS COM PISO ANTIDERRAPANTE E GUARDA CORPO COM ALTURA MÍNIMA DE 1,10M. GUARDA CORPO E CORRIMÃO DAS RAMPAS E ESCADAS REVESTIDOS COM TECIDO BRANCO E AZUL. ESTRUTURA ADICIONAL DE OCTANORME PARA PROTEÇÃO E SEPARAÇÃO DE 04 BANHEIROS QUÍMICOS.
PARA A REDUÇÃO DO CALOR E SECURA AMBIENTE, DEVERÃO SER INSTALADOS NA TRIBUNA, NO MÍNIMO 04 RESFRIADORES EVAPORATIVOS PARA GRANDES AMBIENTES (150‐ 200M2), VOLTAGEM DE 220V E EMISSÃO DE RUÍDO MENOR OU IGUAL A 75DB, EM DIMENSÕES DE TAMANHO COMPATÍVEIS COM A CAPACIDADE DE PÚBLICO, SEM IMPACTAR NA PERDA DE ESPAÇO PARA CIRCULAÇÃO E ACOMODAÇÃO.
TODO O FUNDO DA TRIBUNA DEVE SER FECHADO COM ESTRUTURA DE OCTANORM OU SIMILAR, COM PORTAS DE ACESSO NAS RAMPAS E ESCADAS E SALA DE APOIO DE 3X3M, COM PORTA E AR CONDICIONADO.</t>
    </r>
  </si>
  <si>
    <r>
      <rPr>
        <b/>
        <sz val="8"/>
        <rFont val="Arial"/>
        <family val="2"/>
      </rPr>
      <t>TRIBUNA</t>
    </r>
    <r>
      <rPr>
        <sz val="8"/>
        <rFont val="Arial"/>
        <family val="2"/>
      </rPr>
      <t xml:space="preserve"> COM CAPACIDADE PARA 300 PESSOAS SENTADAS EM CADEIRAS MODELO TIFANY COM ESTOFAMENTO, COM COR A SER APROVADA PELA CONTRATANTE, FIXADAS NOS PATAMARES, LARGURA DE 39M LINEARES E 15M DE PROFUNDIDADE, MONTADA SOBRE ESTRUTURA TUBULAR METÁLICA GALVANIZADA, EM SISTEMA DE ANDAIME E TRAVAS FORMANDO BLOCOS DE SUSTENTAÇÃO, COM CAPACIDADE DE CARGA DE NO MÍNIMO 400KG/M², E TRAVAMENTO ESTRUTURAL INTERNO EM SISTEMA DE X COM DIMENSÃO DE 6M CADA.
08 NÍVEIS DE ALTURA, SENDO O NÍVEL 01 A 1M DE ALTURA DO SOLO, MAIS 07 NÍVEIS COMPLEMENTARES COM 1,60 M DE PROFUNDIDADE E O ULTIMO NÍVEL COM 3,20 METRO DE PROFUNDIDADE, COM DIFERENÇA MÍNIMA DE 0,35M DE ALTURA, SENDO O ÚLTIMO NÍVEL O MAIOR. CORRIMÃOS NO VÃO CENTRAL E NAS LATERAIS (PASSAGEM DE PÚBLICO), ALÉM DE MEIO‐DEGRAU E SINALIZAÇÃO NESSES MESMOS VÃOS (CENTRAL E LATERAL).
ÁREA DE COBERTURA CONSTRUIDA EM BOX TRUSS MODELO DUAS ÁGUAS  EM LONA ANTICHAMAS COM PROTEÇÃO UV E BLOQUEADOR SOLAR, COM CALHAS , PÉ DIREITO COM 6 METROS DE ALTURA, E ESCOAMENTO DE ÁGUA PLUVIAL, FIXADA NA ESTRUTURA DE BASE O, CONSTRUÍDAS DE TUBOS METÁLICOS 100MM X 100MM, COM TRAVAMENTO ATRAVÉS DE CABOS DE AÇO COM CAPACIDADE DE TRAÇÃO COMPATÍVEL A VENTOS DE 50 KM POR HORA. TETO E COLUNAS DA COBERTURA COM FORRAÇÃO EM TECIDO.
A COBERTURA DA TRIBUNA NÃO DEVE SER FIXADA POR MEIO DE CINTAS PLANAS, TALHAS, DEMAIS EQUIPAMENTOS PARA ELEVAÇÃO DE CARGA E OUTROS MATERIAIS PALIATIVOS, OU SEM AMPARO NORMATIVO, DEVENDO SER FEITO COM PARAFUSOS E PORCAS.
CASO A COBERTURA NÃO SEJA PARTE INTEGRANTE DA ESTRUTURA DA TRIBUNA, NÃO SERÃO ADMITIDOS COLUNAS OU MASTROS DE SUSTENTAÇÃO QUE PROMOVAM OSCILAÇÕES COM A AÇÃO MECÂNICA OU DO VENTO. AS COBERTURAS DEVEM COBRIR POR COMPLETO TODOS OS MÓDULOS ESTRUTURAIS UTILIZADOS NA TRIBUNA.
OS ESTAIS, ATIRAMENTOS E/OU TRAVAMENTOS PARA CONTRAVENTAMENTOS DEVEM SER REALIZADOS EM TODAS AS COLUNAS DE SUSTENTAÇÃO DA ESTRUTURA POR MEIO DE BARRAS METÁLICAS OU CABOS DE AÇO COM DIÂMETRO MÍNIMO DE 6MM, CONFORME DIMENSIONAMENTO E TIPO DE ESTRUTURA. OS ESTAIS, ATIRAMENTOS E/OU TRAVAMENTOS DEVERÃO TER PROTEÇÃO MECÂNICA E SER DEVIDAMENTE SINALIZADOS.
01 RAMPA DE  ACESSO LATERAL  (ÁREA EXTERNA) E OUTRO ACESSO TRASEIRO POR MEIO DE ESCADA, MAIS 01 ESCADA DE SERVIÇO. PISOS REVESTIDOS COM CARPETE OU FORRAÇÃO (AZUL OU VERDE OLIVA OU CINZA CHUMBO). ACESSOS REVESTIDOS COM PISO ANTIDERRAPANTE E GUARDA CORPO COM ALTURA MÍNIMA DE 1,10M. GUARDA CORPO E CORRIMÃO DAS RAMPAS E ESCADAS REVESTIDOS COM TECIDO BRANCO E AZUL. ESTRUTURA ADICIONAL DE OCTANORME PARA PROTEÇÃO E SEPARAÇÃO DE 04 BANHEIROS QUÍMICOS.
PARA A REDUÇÃO DO CALOR E SECURA AMBIENTE, DEVERÃO SER INSTALADOS NA TRIBUNA, NO MÍNIMO 04 RESFRIADORES EVAPORATIVOS PARA GRANDES AMBIENTES (150‐ 200M2), VOLTAGEM DE 220V E EMISSÃO DE RUÍDO MENOR OU IGUAL A 75DB, EM DIMENSÕES DE TAMANHO COMPATÍVEIS COM A CAPACIDADE DE PÚBLICO, SEM IMPACTAR NA PERDA DE ESPAÇO PARA CIRCULAÇÃO E ACOMODAÇÃO.
TODO O FUNDO DA TRIBUNA DEVE SER FECHADO COM ESTRUTURA DE OCTANORM OU SIMILAR, COM PORTAS DE ACESSO NAS RAMPAS E ESCADAS E SALA DE APOIO DE 3X3M, COM PORTA E AR CONDICIONADO.</t>
    </r>
  </si>
  <si>
    <r>
      <rPr>
        <b/>
        <sz val="8"/>
        <color rgb="FF000000"/>
        <rFont val="Arial"/>
        <family val="2"/>
      </rPr>
      <t>ARQUIBANCADAS</t>
    </r>
    <r>
      <rPr>
        <sz val="8"/>
        <color rgb="FF000000"/>
        <rFont val="Arial"/>
        <family val="2"/>
      </rPr>
      <t xml:space="preserve"> COM CAPACIDADE PARA 30 MIL PESSOAS SENTADAS, EM ESTRUTURA TUBULAR METÁLICA GALVANIZADA, EM SISTEMA DE ANDAIME E TRAVAS FORMANDO BLOCOS DE SUSTENTAÇÃO, COM ASSENTOS DE ESTRUTURA METÁLICA TUBULAR COM CAPACIDADE DE CARGA DE NO MÍNIMO 400KG/M², GUARDA CORPO PADRONIZADO POR TODA EXTENSÃO, E ESCADAS DE ACESSO COM CORRIMÃO. OS CORRIMÃOS DEVEM POSSUIR AS TERMINAÇÕES (PONTAS) ARREDONDADAS OU CURVAS.
NAS ARQUIBANCADAS EM QUE A INCLINAÇÃO FOR SUPERIOR OU IGUAL A 32 GRAUS, É OBRIGATÓRIA A INSTALAÇÃO DE GUARDA‐CORPOS NA FRENTE DE CADA FILA DE ASSENTOS E ALTURA DESSAS BARREIRAS DEVE SER DE NO MÍNIMO 0,70M DO PISO.
OS VÃOS (ESPELHOS) ENTRE OS ASSENTOS DAS ARQUIBANCADAS DEVEM SER FECHADOS COM MATERIAIS DE RESISTÊNCIA MECÂNICA ANÁLOGA AOS GUARDA‐CORPOS. A BARREIRA PROTETORA SOLICITADA PARA DIMINUIR O VÃO PERPENDICULAR (ESPELHO) DA ARQUIBANCADA CONSTITUI UMA GUARDA VERTICAL CONTÍNUA PARA PROTEÇÃO CONTRA EVENTUAIS QUEDAS, COM VÃO MÁXIMO DE 0,15M, CONFORME ITEM 7.2.6, DA INSTRUÇÃO TÉCNICA Nº 01/2013‐SEDEC/DF, DA PORTARIA Nº 27, DE 14 DE JUNHO DE 2013(*).
FECHAMENTO DO FUNDO DE TODOS OS MÓDULOS DE ARQUIBANCADAS COM CERCAS METÁLICAS DE 2,00M X 2,20M. ÁREAS DE RECUO EXTERNAS PARA CONTROLE DE ACESSO COM FECHAMENTO LATERAL EM CERCAS METÁLICAS DE 2,00M X 2,20M E PÓRTICO DE ENTRADA COM TENDA, CATRACA E CONTADOR OU APARELHO DE MEDIÇÃO DE PÚBLICO, PARA CONTROLE DE ACESSO ÀS ARQUIBANCADAS. CONTROLE FUNDAMENTAL PARA A PREVENÇÃO DE ACIDENTES, OBSERVANDO‐SE SEMPRE OS FATORES DE ACESSO, ACOMODAÇÃO, CONFORTO, ESCOAMENTO E SEGURANÇA. TODAS AS ARQUIBANCADAS DEVEM TER PLACA DE INDICAÇÃO DE CAPACIDADE FIXADAS EM LOCAL VISÍVEL FORNECIDAS PELO CONTRATADO.
TODAS AS ARQUIBANCADAS DEVERÃO TER FECHAMENTOS COM FORRAÇÃO EM TECIDO TENCIONADO, VISANDO A COBERTURA DAS LATERAIS E DOS FUNDOS DE TODAS AS ARQUIBANCADAS. OS TECIDOS DEVERÃO TER AS MESMAS MEDIDAS PROPORCIONAIS AO TAMANHO DA ARQUIBANCADA E DEVERÃO SER UNICAMENTE EM 3 (TRÊS) CORES ALUSIVAS AO EVENTO (COR A SER DECIDIDA PELA CONTRATANTE)
TODAS AS ARQUIBANCADAS OU BLOCOS DE ARQUIBANCADAS NÃO AFETADAS POR INTERVENIENTES, NATURAIS OU NÃO, DEVEM TER COBERTURA CONSTRIDA EM BOXTRUSS MODELO DUAS ÁGUAS, COM CALHAS DE ESCOAMENTO DE ÁGUA PLUVIAL, EM LONA ANTICHAMAS, COM PROTEÇÃO UV E BLOQUEADOR SOLAR. FIXADA NA ESTRUTURA DE BASE DAS ARQUIBANCADAS, CONSTRUÍDAS EM TUBOS METÁLICOS 100MMX100MM E TRAVADAS COM GRADIL DE PROTEÇÃO EM TODO PERÍMETRO DA ESTRUTURA, COM TRAVAMENTO ATRAVÉS DE CABOS DE AÇO COM CAPACIDADE DE TRAÇÃO COMPATÍVEL A VENTOS DE 50 KM POR HORA.
TODAS AS ARQUIBANCADAS OU BLOCOS DE ARQUIBANCADAS NÃO AFETADAS POR INTERVENIENTES, NATURAIS OU NÃO, DEVEM TER COBERTURA CONSTRIDA EM BOXTRUSS MODELO DUAS ÁGUAS, COM CALHAS DE ESCOAMENTO DE ÁGUA PLUVIAL, EM LONA ANTICHAMAS, COM PROTEÇÃO UV E BLOQUEADOR SOLAR. FIXADA NA ESTRUTURA DE BASE DAS ARQUIBANCADAS, CONSTRUÍDAS EM TUBOS METÁLICOS 100MMX100MM E TRAVADAS COM GRADIL DE PROTEÇÃO EM TODO PERÍMETRO DA ESTRUTURA, COM TRAVAMENTO ATRAVÉS DE CABOS DE AÇO COM CAPACIDADE DE TRAÇÃO COMPATÍVEL A VENTOS DE 50 KM POR HORA.
A MONTAGEM DEVERÁ SEGUIR OS 15 MODELOS ABAIXO, DE ACORDO COM O POSICIONAMENTO DEFINIDO NO PROJETO GERAL APRESENTADO PELO CONTRATANTE (APÊNDICE 1):
Arquibancada modelo 1 – 29,90m x 6,60m - 12 degraus de no máximo 55cm cada;
Arquibancada modelo 2 – 25,50m x 6,60m - 12 degraus de no máximo 55cm cada;
Arquibancada modelo 3 – 20,70m x 6,60m - 12 degraus de no máximo 55cm cada;
Arquibancada modelo 4 – 9,20m x 6,60m - 12 degraus de no máximo 55cm cada;
Arquibancada modelo 5 – 16,10m x 6,60m - 12 degraus de no máximo 55cm cada;
Arquibancada modelo 6 – 6,90m x 6,60m - 12 degraus de no máximo 55cm cada;
Arquibancada modelo 7 – 29,90m x 4,40m - 08 degraus de no máximo 55cm cada;
Arquibancada modelo 8 – 25,50m x 4,40m - 08 degraus de no máximo 55cm cada;
Arquibancada modelo 9 – 18,40m x 4,40m - 08 degraus de no máximo 55cm cada;
Arquibancada modelo 10 – 18,40m x 4,40m - 08 degraus de no máximo 55cm cada;
Arquibancada modelo 11 – 16,10m x 4,40m - 08 degraus de no máximo 55cm cada;
Arquibancada modelo 12 – 9,20m x 4,40m - 08 degraus de no máximo 55cm cada;
Arquibancada modelo 13 – 9,20m x 2,20m - 04 degraus de no máximo 55cm cada;
Arquibancada modelo 14 – 6,90m x 2,20m - 04 degraus de no máximo 55cm cada
Arquibancada modelo 15 – 29,90m x 6,60m - 11 degraus de no máximo 55cm cada e passarela de 1,10m de largura.
AM+B85:B105BIENTAÇÃO com tecido tencionado no fundo das arquibancadas. Nas cores azul, verde e amarelo. Projeto a ser aprovado pela contratante. </t>
    </r>
  </si>
  <si>
    <r>
      <rPr>
        <b/>
        <sz val="8"/>
        <rFont val="Arial"/>
        <family val="2"/>
      </rPr>
      <t>PALANQUE/TRIBUNA DE IMPRENSA</t>
    </r>
    <r>
      <rPr>
        <sz val="8"/>
        <rFont val="Arial"/>
        <family val="2"/>
      </rPr>
      <t xml:space="preserve"> COM 300M2 ,COMPOSTA POR ÁREAS AMBIENTADAS E FORRADAS EM COLUNAS, TETO E PISOS. A ESTRUTURA INCLUÍ 2 ESCADAS DE ACESSO E 300 M² DE PISO, DISTRIBUÍDOS EM 6 NÍVEIS DE ALTURA, UMA ESTRUTURA DE APOIO EM OCTANORM, MOBÍLIA, COFFEE BREAK PARA 300 PESSOAS, CLIMATIZADORES DE AMBIENTE, PAISAGISMO, BANHEIROS QUÍMICOS E 200 CADEIRAS. FORAM RESERVADOS 150 M² PARA ÁREA DE TRABALHO E CONVIVÊNCIA DOS JORNALISTAS.
ÁREA DE COBERTURA CONSTRUIDA EM BOX TRUSS MODELO DUAS ÁGUAS  EM LONA ANTICHAMAS COM PROTEÇÃO UV E BLOQUEADOR SOLAR, COM CALHAS , PÉ DIREITO COM 6 METROS DE ALTURA, E ESCOAMENTO DE ÁGUA PLUVIAL, FIXADA NA ESTRUTURA DE BASE O, CONSTRUÍDAS DE TUBOS METÁLICOS 100MM X 100MM, COM TRAVAMENTO ATRAVÉS DE CABOS DE AÇO COM CAPACIDADE DE TRAÇÃO COMPATÍVEL A VENTOS DE 50 KM POR HORA. TETO E COLUNAS DA COBERTURA COM FORRAÇÃO EM TECIDO.
A COBERTURA DO TABLADO NÃO DEVE SER FIXADA POR MEIO DE CINTAS PLANAS, TALHAS, DEMAIS EQUIPAMENTOS PARA ELEVAÇÃO DE CARGA E OUTROS MATERIAIS PALIATIVOS, OU SEM AMPARO NORMATIVO, DEVENDO SER FEITO COM PARAFUSOS E PORCAS. CASO A COBERTURA NÃO SEJA PARTE INTEGRANTE DA ESTRUTURA, NÃO SERÃO ADMITIDOS COLUNAS OU MASTROS DE SUSTENTAÇÃO QUE PROMOVAM OSCILAÇÕES COMA A AÇÃO MECÂNICA OU DO VENTO. AS COBERTURAS DEVEM COBRIR POR COMPLETO TODOS OS MÓDULOS ESTRUTURAIS UTILIZADOS.</t>
    </r>
  </si>
  <si>
    <r>
      <rPr>
        <b/>
        <sz val="8"/>
        <rFont val="Arial"/>
        <family val="2"/>
      </rPr>
      <t>PRATICÁVEL PARA TV</t>
    </r>
    <r>
      <rPr>
        <sz val="8"/>
        <rFont val="Arial"/>
        <family val="2"/>
      </rPr>
      <t>, ESTRUTURA DE PISO COM CARPETE, (CORES A DEFINIR PELO CONTRATANTE), MEDINDO 1,60M X 2,20M, CONSTRUÍDOS A 1,10M DO SOLO, EM ESTRUTURA TUBULAR METÁLICA GALVANIZADA MONTADA SOBRE CAVALETE TUBULAR MODULADO COM ESCADA DE ACESSO E FORRAÇÃO NAS LATERAIS.</t>
    </r>
  </si>
  <si>
    <r>
      <rPr>
        <b/>
        <sz val="8"/>
        <rFont val="Arial"/>
        <family val="2"/>
      </rPr>
      <t>TORRE PARA INSTALAR DELAY DE SONORIZAÇÃO</t>
    </r>
    <r>
      <rPr>
        <sz val="8"/>
        <rFont val="Arial"/>
        <family val="2"/>
      </rPr>
      <t>, MEDINDO 2,20M X 2,20M CONSTRUÍDAS A 2,20M DO SOLO, EM ESTRUTURA TUBULAR METÁLICA GALVANIZADA MONTADA SOBRE CAVALETE TUBULAR MODULADO, FECHAMENTO DE PROTEÇÃO COM CERCAS METÁLICAS DE 2,00M X 2,20M, REVESTIMENTO DOS FECHAMENTOS EXTERNOS EM LONA (LEIAUTE FORNECIDO PELO CONTRATANTE).</t>
    </r>
  </si>
  <si>
    <r>
      <rPr>
        <b/>
        <sz val="8"/>
        <rFont val="Arial"/>
        <family val="2"/>
      </rPr>
      <t>CABINE DE LOCUÇÃO</t>
    </r>
    <r>
      <rPr>
        <sz val="8"/>
        <rFont val="Arial"/>
        <family val="2"/>
      </rPr>
      <t>, ESTRUTURA MEDINDO 9,2 X 4,60M, COM 2 ANDARES, SENDO O PRIMEIRO CONSTRUÍDO A 2,20M DO SOLO, EM ESTRUTURA TUBULAR METÁLICA GALVANIZADA PRODUZIDA EM TUBOS DE 2 POLEGADAS DE AÇO CARBONO NA CHAPA MÍNIMA DE 2,65MM DE PAREDE EM SISTEMA DE ANDAIME E TRAVAS FORMANDO BLOCOS DE SUSTENTAÇÃO, COM CAPACIDADE DE CARGA DE NO MÍNIMO 400KG/M2, PISO REGULAR E NIVELADO, GUARDA CORPO PADRONIZADO POR TODA EXTENSÃO, E ESCADAS DE ACESSO COM CORRIMÃO, MONTAGEM DE CABINE CONSTRUÍDA EM OCTNORM DUPLO COM TRATAMENTO ACÚSTICO, SENDO MEIA PAREDE EM TS E MEIA PAREDE EM VIDRO, BALCÕES DE TRABALHO NAS EXTREMIDADES, CADEIRAS E AR CONDICIONADO DE 12 MIL BTU´S NOS DOIS PISOS, FECHAMENTO COM CERCAS METÁLICAS DE 2,00M X 2,20M. REVESTIMENTO DOS FECHAMENTOS EXTERNOS EM LONA (LEIAUTE FORNECIDO PELO CONTRATANTE).
NA PARTE DA FRENTE E LATERAIS, A TORRE DE LOCUÇÃO DEVE SER FECHADA COM MEIA PAREDE EM ESTRUTURA DE VIDRO, ACRÍLICO OU SIMILAR QUE PERMITA VISIBILIDADE DO DESFILE.
ÁREA DE COBERTURA CONSTRUIDA EM BOX TRUSS MODELO DUAS ÁGUAS  EM LONA ANTICHAMAS COM PROTEÇÃO UV E BLOQUEADOR SOLAR, COM CALHAS , PÉ DIREITO COM 6 METROS DE ALTURA, E ESCOAMENTO DE ÁGUA PLUVIAL, FIXADA NA ESTRUTURA DE BASE O, CONSTRUÍDAS DE TUBOS METÁLICOS 100MM X 100MM, COM TRAVAMENTO ATRAVÉS DE CABOS DE AÇO COM CAPACIDADE DE TRAÇÃO COMPATÍVEL A VENTOS DE 50 KM POR HORA. TETO E COLUNAS DA COBERTURA COM FORRAÇÃO EM TECIDO.
A COBERTURA DA TORRE NÃO DEVE SER FIXADA POR MEIO DE CINTAS PLANAS, TALHAS, DEMAIS EQUIPAMENTOS PARA ELEVAÇÃO DE CARGA E OUTROS MATERIAIS PALIATIVOS, OU SEM AMPARO NORMATIVO, DEVENDO SER FEITO COM PARAFUSOS E PORCAS.
CASO A COBERTURA NÃO SEJA PARTE INTEGRANTE DA ESTRUTURA, NÃO SERÃO ADMITIDOS COLUNAS OU MASTROS DE SUSTENTAÇÃO QUE PROMOVAM OSCILAÇÕES COMA A AÇÃO MECÂNICA OU DO VENTO. AS COBERTURAS DEVEM COBRIR POR COMPLETO TODOS OS MÓDULOS ESTRUTURAIS UTILIZADOS.</t>
    </r>
  </si>
  <si>
    <r>
      <rPr>
        <b/>
        <sz val="8"/>
        <rFont val="Arial"/>
        <family val="2"/>
      </rPr>
      <t xml:space="preserve">ÁREA OPERADORES DE DRONES </t>
    </r>
    <r>
      <rPr>
        <sz val="8"/>
        <rFont val="Arial"/>
        <family val="2"/>
      </rPr>
      <t>- PISO MEDINDO 10X15 METROS, COM NÍVEL DE 2.20 METROS DO SOLO, EM ESTRUTURA TUBULAR METÁLICA GALVANIZADA PRODUZIDA EM TUBOS DE 2" DE AÇO CARBONO NA CHAPA MÍNIMA DE 2,65MM DE PAREDE EM SISTEMA DE ANDAIME E TRAVAS FORMAMDO BLOCOS DE SUSTENTAÇÃO, COM CAPACIDADE DE CARGA NO MÍNIMO 400KG/M², PISO REGULAR E NIVELADO, GUARDA CORPO PADRONIZADO POR TODA EXTENÇÃO, DUAS ESCADAS DE ACESSO COM CORRIMÃO. FECHAMENTO COM CERCAS METÁLICAS 2,00X2,20 METROS. REVESTIMENTO DOS FECHAMENTOS EXTERNOS EM LONAS ANTICHAMAS. 
COBERTAS COM COBERTURA SISTEMA DUAS ÁGUAS EM LONA ANTICHAMA, COM PROTEÇÃO DE UV   E BLOQUEADOR SOLAR.</t>
    </r>
  </si>
  <si>
    <r>
      <rPr>
        <b/>
        <sz val="8"/>
        <rFont val="Arial"/>
        <family val="2"/>
      </rPr>
      <t xml:space="preserve">FECHAMENTO EM PLACAS METÁLICAS </t>
    </r>
    <r>
      <rPr>
        <sz val="8"/>
        <rFont val="Arial"/>
        <family val="2"/>
      </rPr>
      <t>DE 2,00 METROS DE ALTURA POR 2,20 METROS DE COMPRIMENTO OU FORMATO SIMILAR, COM FIXAÇÕES FEITAS COM ESBIRRAS E PONTAS DE EIXO.</t>
    </r>
  </si>
  <si>
    <r>
      <rPr>
        <b/>
        <sz val="8"/>
        <rFont val="Arial"/>
        <family val="2"/>
      </rPr>
      <t>GRADE DE SEGURANÇA DE METAL TUBULAR</t>
    </r>
    <r>
      <rPr>
        <sz val="8"/>
        <rFont val="Arial"/>
        <family val="2"/>
      </rPr>
      <t>, COM APROXIMADAMENTE 1,20 METROS DE ALTURA E 2,20 METROS DE LARGURA, AUTOFIXÁVEL OU DE ENCAIXE, PRESAS UMA A OUTRA COM ABRAÇADEIRA EM NYLON DE 535MM.</t>
    </r>
  </si>
  <si>
    <r>
      <rPr>
        <b/>
        <sz val="8"/>
        <rFont val="Arial"/>
        <family val="2"/>
      </rPr>
      <t xml:space="preserve">SISTEMA GERADOR </t>
    </r>
    <r>
      <rPr>
        <sz val="8"/>
        <rFont val="Arial"/>
        <family val="2"/>
      </rPr>
      <t>GRUPO DIESEL COM GERADOR SUPER SILENCIADO, ACOPLADO EM CAMINHÃO, CONTEINER 180KVA, 380 / 220 VOLTS – 60HZ – 1.800RPM. MOTOR DIESEL 4 TEMPOS, INJEÇÃO DIRETA, 6 CILINDROS EM LINHA, 215CV, PARTIDA ELÉTRICA 12VCC, TURBO ALIMENTADO, REFRIGERADO A ÁGUA ATRAVÉS DE RADIADOR COM VENTILADOR SOPRANTE E TANQUE DE EXPANSÃO, MOTOR ACOPLADO A ALTERADOR, REGULADOR ELETRÔNICO DE TENSÃO, FATOR DE POTÊNCIA 0,8 INDUTIVO, QUADRO DE COMANDO E CONTROLE MANUAL CONTENDO 01 VOLTÍMETRO COM CHAVE SELETORA DE FASE, 01 AMPERÍMETRO COM CHAVE SELETORA DE FASES, 01 FREQUENCÍMETRO E 01 DISJUNTOR TRIPOLAR. CONJUNTO MONTADO COM ACOPLAMENTO DIRETO TIPO MONOBLOCO (CADA).
A EMPRESA DEVE ENVIAR UM TÉCNICO RESPONSÁVEL PELA INSTALAÇÃO, MANUTENÇÃO, FUNCIONAMENTO E ABASTECIMENTO DO MESMO E O VALOR DO COMBUSTÍVEL JÁ DEVE ESTAR INCLUINDO NO VALOR FINAL DA PROPOSTA.</t>
    </r>
  </si>
  <si>
    <r>
      <rPr>
        <b/>
        <sz val="8"/>
        <rFont val="Arial"/>
        <family val="2"/>
      </rPr>
      <t xml:space="preserve">SERVIÇO DE SONORIZAÇÃO </t>
    </r>
    <r>
      <rPr>
        <sz val="8"/>
        <rFont val="Arial"/>
        <family val="2"/>
      </rPr>
      <t>PARA O PERCURSO DO DESFILE ‐ 2.000M LINEARES. ( COM 12 PONTOS EXTRAS - PARA AMPLIAÇÃO DA ÁREA DO DESFILE APÓS BURACO DO TATUÍ) EQUIPAMENTO DELAY COM LINKS SEM FIO COM TRANSMISSOR E RECEPTOR, SEM CABOS AÉREOS, INTERLIGADO COM A MESA DE SOM E SISTEMA DE TRANSMISSÃO AO VIVO. SONORIZAÇÃO AMBIENTE NAS TRIBUNAS DE HONRA, INTERLIGADO COM A AVENIDA E SISTEMA DE TRANSMISSÃO AO VIVO COM SISTEMAS DE AMPLIFICAÇÃO COMPATÍVEIS COM OS EQUIPAMENTOS E ESPECIFICAÇÕES ABAIXO E CABEAMENTO SUFICIENTE PARA COBRIR TODA A ÁREA COM QUALIDADE E EXCELÊNCIA, DIMENSIONADOS DE ACORDO COM AS NORMAS DE SEGURANÇA. NA SEMANA QUE ANTECEDE AO EVENTO, EM DATA A SER DEFINIDA, DEVERÁ SER MONTADO DISPOSITIVO MÍNIMO PARA TESTE (CAIXA DE SOM, MICROFONES E MESA DE SOM).
ESPECIFICAÇÕES TÉCNICAS: CAIXAS SOM KF 850 EAW OU SIMILAR ‐ CAIXAS SOM 3B 850 EAW OU SIMILAR ‐ MIXING CONSOLE DIGITAL 40 CANAIS ‐ 08 SUBGRUPOS, 12 VIAS AUXILIARES E 08 EFEITOS, EQUALIZAÇÃO 04 BANDAS MAIS 04 PARAMÉTRICOS E 04Q, COM PONTO DE INSERT, OU SIMILAR ‐ ESTABILIZADOR DE TENSÃO ZERO ‐ ULTRA CURVEANALIZADOR ‐ ULTRA GAIN ‐ COMPRESSOR VALVULADO ‐ EQUALIZADOR BSS ‐ PROCESSADOR DE P.A. ‐ CD PLAYER ‐ SISTEMA DE INTERCOM ‐ MICROFONE COM FIO ‐ MICROFONE SEM FIO ‐ MICROFONE DE LAPELA SEM FIO – MICROFONE AURICULAR SEM FIO. MICROFONE PARA USO EM CORAL E CONDENSADOR PARA INSTRUMENTOS.</t>
    </r>
  </si>
  <si>
    <r>
      <rPr>
        <b/>
        <sz val="8"/>
        <rFont val="Arial"/>
        <family val="2"/>
      </rPr>
      <t xml:space="preserve">AMBIENTAÇÃO, </t>
    </r>
    <r>
      <rPr>
        <sz val="8"/>
        <rFont val="Arial"/>
        <family val="2"/>
      </rPr>
      <t>MEDIANTE APRESENTAÇÃO DE PROPOSTA TÉCNICA E DE LEIAUTE ANTES DA EXECUÇÃO, PARA TRIBUNAS DE AUTORIDADES CONSIDERANDO: REVESTIMENTO DOS FECHAMENTOS EXTERNOS EM LONA (LEIAUTE FORNECIDO PELO CONTRATANTE) REVESTIMENTO DO GUARDA CORPO, DAS ESCADAS E RAMPAS DE ACESSO EM TECIDO BRANCO,AMARELO, VERDE E AZUL,  BEM COMO A FORRAÇÃO, EM TECIDO TENCIONADO, DE TODO O RESTANTE DA PARTE ESTRUTURAL, TETO E PÉS. ORNAMENTAÇÃO COM PLANTAS NATURAIS DIVERSIFICADAS COM ALTURA MÁXIMA DE 1,30M.</t>
    </r>
  </si>
  <si>
    <r>
      <rPr>
        <b/>
        <sz val="8"/>
        <rFont val="Arial"/>
        <family val="2"/>
      </rPr>
      <t>AMBIENTAÇÃO,</t>
    </r>
    <r>
      <rPr>
        <sz val="8"/>
        <rFont val="Arial"/>
        <family val="2"/>
      </rPr>
      <t xml:space="preserve"> MEDIANTE APRESENTAÇÃO DE PROPOSTA TÉCNICA E DE LEIAUTE ANTES DA EXECUÇÃO, PARA TRIBUNA DE AUTORIDADES MODELO 4 CONSIDERANDO: REVESTIMENTO DOS PAINÉIS INTERNOS DE FECHAMENTO COM ADESIVO (LEIAUTE FORNECIDO PELO CONTRATANTE), REVESTIMENTO DOS FECHAMENTOS EXTERNOS EM LONA (LEIAUTE FORNECIDO PELO CONTRATANTE) , REVESTIMENTO DO GUARDA CORPO DAS ESCADAS E RAMPAS DE ACESSO EM TECIDO BRANCO E AZUL,  BEM COMO A FORRAÇÃO, EM TECIDO TENCIONADO, DE TODO O RESTANTE DA PARTE ESTRUTURAL, TETO E PÉS. ORNAMENTAÇÃO COM PLANTAS NATURAIS DIVERSIFICADAS COM ALTURA MÁXIMA DE 1,30M - GUARDA-CORPO DE JARDINEIRA MEDINDO 10 M DE LARGURA E 40 CM DE ALTURA NA MONTAGEM DE PISO EXTRA.</t>
    </r>
  </si>
  <si>
    <r>
      <t xml:space="preserve">PROJEÇÃO MAPEADA NO MUSEU NACIONAL E CONGRESSO NACIONAL, COM TODO O EQUIPAMENTO NECESSÁRIO PARA O MAPPING, BEM COMO TODA A ESTRUTURA NECESSÁRIA PARA A EXECUÇÃO DO SERVIÇO DESCRITO. PROJEÇÃO MAPEADA: TÉCNICA QUE PERMITE A PROJEÇÃO DE IMAGENS E ANIMAÇÕES COM DESIGN 2D OU 3D EM QUALQUER SUPERFÍCIE DE ESCALA ARQUITETÔNICA, BEM COMO EM OBJETOS OU PRODUTOS, PODENDO OFERECER APRESENTAÇÕES INTERATIVAS INCLUINDO AS CHAMADAS IMPLEMENTAÇÕES 4D E 5D. TECNOLOGIA PERMITE QUE VÍDEOS DE ALTÍSSIMA RESOLUÇÃO SEJAM PROJETADOS SOBRE FORMAS GEOMÉTRICAS COMPLEXAS COMO VEÍCULOS, ESTÁTUAS OU FACHADAS DE PRÉDIOS SEM DISTORÇÕES. G GERENCIADO PELO SISTEMA DE PRODUÇÃO E REPRODUÇÃO PARA MULTI-DISPLAYS E MAPPING (MAPEAMENTO)  QUE PERMITE A ORQUESTRAÇÃO DE ANIMAÇÕES, GRÁFICOS, VÍDEO, SOM, LUZ, INTERATIVIDADE E LIVE FEEDS . SISTEMA TAMBÉM É RESPONSÁVEL POR REALIZAR OS AJUSTES (DISTORÇÕES GEOMÉTRICAS) NECESSÁRIOS PARA ENCAIXAR O CONTEÚDO 3D/2D CRIADO NA SUPERFÍCIE PROJETADA, INCLUSIVE EM SUPERFÍCIES ESFÉRICAS E FACHADAS E PODE SER OPERADO REMOTAMENTE. FORNECIMENTO DA PRODUÇÃO DE CONTEÚDO NO FORMATO ARQUITETÔNICO, DAS REFERIDAS INSTALAÇÕES E EQUIPE TÉCNICA PARA A EXECUÇÃO DO SERVIÇO PARA O PERFEITO FUNCIONAMENTO DA PROJEÇÃO, PELO PERÍODO DE </t>
    </r>
    <r>
      <rPr>
        <b/>
        <sz val="8"/>
        <rFont val="Arial"/>
        <family val="2"/>
      </rPr>
      <t>7 DIAS.</t>
    </r>
  </si>
  <si>
    <r>
      <rPr>
        <b/>
        <sz val="11"/>
        <color theme="1"/>
        <rFont val="Calibri"/>
        <family val="2"/>
        <scheme val="minor"/>
      </rPr>
      <t xml:space="preserve">Objeto: </t>
    </r>
    <r>
      <rPr>
        <sz val="11"/>
        <color theme="1"/>
        <rFont val="Calibri"/>
        <family val="2"/>
        <scheme val="minor"/>
      </rPr>
      <t>Contratação de empresa especializada na organização e montagem de evento para a realização do Desfile de 7 de setembro de 2025.</t>
    </r>
  </si>
  <si>
    <r>
      <rPr>
        <b/>
        <sz val="8"/>
        <rFont val="Arial"/>
        <family val="2"/>
      </rPr>
      <t>SALA RESERVADA</t>
    </r>
    <r>
      <rPr>
        <sz val="8"/>
        <rFont val="Arial"/>
        <family val="2"/>
      </rPr>
      <t xml:space="preserve"> - LOCALIZADA NA LATERAL DA </t>
    </r>
    <r>
      <rPr>
        <b/>
        <sz val="8"/>
        <rFont val="Arial"/>
        <family val="2"/>
      </rPr>
      <t>TRIBUNA 4</t>
    </r>
    <r>
      <rPr>
        <sz val="8"/>
        <rFont val="Arial"/>
        <family val="2"/>
      </rPr>
      <t>,  COM 80M² (50 M² PARA SALA E 20M² PARA O BANHEIRO)- MÍNIMO 1M30 de ALTURA COM PAREDES OCTANORM COM AR CONDICIONADO, CARPETADO, TRÊS PORTAS.
80M²  DE TABLADO PARA INSTAÇÃO DA SALA RESERVADA</t>
    </r>
  </si>
  <si>
    <r>
      <rPr>
        <b/>
        <sz val="8"/>
        <rFont val="Arial"/>
        <family val="2"/>
      </rPr>
      <t>TORRES DE CONTROLE</t>
    </r>
    <r>
      <rPr>
        <sz val="8"/>
        <rFont val="Arial"/>
        <family val="2"/>
      </rPr>
      <t xml:space="preserve"> ESTRUTURA MEDINDO 9,2 X 4,60M, COM 2 ANDARES, SENDO O PRIMEIRO CONSTRUÍDO A 2,20M DO SOLO, EM ESTRUTURA TUBULAR METÁLICA GALVANIZADA PRODUZIDA EM TUBOS DE 2 POLEGADAS DE AÇO CARBONO NA CHAPA MÍNIMA DE 2,65MM DE PAREDE EM SISTEMA DE ANDAIME E TRAVAS FORMANDO BLOCOS DE SUSTENTAÇÃO, COM CAPACIDADE DE CARGA DE NO MÍNIMO 400KG/M2, PISO REGULAR E NIVELADO, GUARDA CORPO PADRONIZADO POR TODA EXTENSÃO, E ESCADAS DE ACESSO COM CORRIMÃO, MONTAGEM DE CABINE CONSTRUÍDA EM OCTNORM DUPLO COM TRATAMENTO ACÚSTICO, SENDO MEIA PAREDE EM TS E MEIA PAREDE EM VIDRO, BALCÕES DE TRABALHO NAS EXTREMIDADES, CADEIRAS E AR CONDICIONADO DE 12 MIL BTU´S NOS DOIS PISOS, FECHAMENTO COM CERCAS METÁLICAS DE 2,00M X 2,20M. REVESTIMENTO DOS FECHAMENTOS EXTERNOS EM LONA (LEIAUTE FORNECIDO PELO CONTRATANTE).
ÁREA DE COBERTURA CONSTRUIDA DAS TORRES DEVERÃO SER EM BOX TRUSS MODELO DUAS ÁGUAS  EM LONA ANTICHAMAS COM PROTEÇÃO UV E BLOQUEADOR SOLAR, COM CALHAS , PÉ DIREITO COM 6 METROS DE ALTURA, E ESCOAMENTO DE ÁGUA PLUVIAL, FIXADA NA ESTRUTURA DE BASE O, CONSTRUÍDAS DE TUBOS METÁLICOS 100MM X 100MM, COM TRAVAMENTO ATRAVÉS DE CABOS DE AÇO COM CAPACIDADE DE TRAÇÃO COMPATÍVEL A VENTOS DE 50 KM POR HORA. TETO E COLUNAS DA COBERTURA COM FORRAÇÃO EM TECIDO.
A COBERTURA DAS TORRES NÃO DEVE SER FIXADA POR MEIO DE CINTAS PLANAS, TALHAS, DEMAIS EQUIPAMENTOS PARA ELEVAÇÃO DE CARGA E OUTROS MATERIAIS PALIATIVOS, OU SEM AMPARO NORMATIVO, DEVENDO SER FEITO COM PARAFUSOS E PORCAS. CASO A COBERTURA NÃO SEJA PARTE INTEGRANTE DA ESTRUTURA, NÃO SERÃO ADMITIDOS COLUNAS OU MASTROS DE SUSTENTAÇÃO QUE PROMOVAM OSCILAÇÕES COMA A AÇÃO MECÂNICA OU DO VENTO. AS COBERTURAS DEVEM COBRIR POR COMPLETO TODOS OS MÓDULOS ESTRUTURAIS UTILIZADOS.</t>
    </r>
  </si>
  <si>
    <r>
      <t>PAINÉIS DIGITAIS</t>
    </r>
    <r>
      <rPr>
        <sz val="8"/>
        <color rgb="FF000000"/>
        <rFont val="Arial"/>
        <family val="2"/>
      </rPr>
      <t xml:space="preserve"> FULL COLOR,  635 M2; LED P 2.95MM, OUTDOOR, INSTALADOS E INTERLIGADOS COM O SISTEMA DE CAPTAÇÃO DE ÁUDIO E VÍDEO COM 02 PAS DE SOM E 01 ANTENA PARABÓLICA CADA, INSTALADO EM ESTRUTURA TUBULAR COM CAPACIDADE DE CARGA DE NO MÍNIMO 400KG/M2. TRAVAMENTO ATRAVÉS DE CABOS DE AÇO OU CINTAS DE NYLON COM CAPACIDADE DE TRAÇÃO COMPATÍVEL A VENTOS DE 50KM P/HR, </t>
    </r>
  </si>
  <si>
    <t>ANEXO I - APÊNDICE II
PROPOSTA - PLANILHA DE CUSTOS</t>
  </si>
  <si>
    <t>PREGÃO ELETRÔNICO Nº 90024/2025</t>
  </si>
  <si>
    <t>PREÇO UNITÁRIO</t>
  </si>
  <si>
    <t xml:space="preserve"> PREÇO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</si>
</sst>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R$&quot;\ * #,##0.00_-;\-&quot;R$&quot;\ * #,##0.00_-;_-&quot;R$&quot;\ * &quot;-&quot;??_-;_-@_-"/>
    <numFmt numFmtId="164" formatCode="&quot;R$&quot;\ #,##0.00"/>
  </numFmts>
  <fonts count="23" x14ac:knownFonts="1">
    <font>
      <sz val="11"/>
      <color theme="1"/>
      <name val="Calibri"/>
      <family val="2"/>
      <scheme val="minor"/>
    </font>
    <font>
      <b/>
      <sz val="12"/>
      <color theme="1"/>
      <name val="Calibri"/>
      <family val="2"/>
      <scheme val="minor"/>
    </font>
    <font>
      <b/>
      <sz val="8"/>
      <name val="Calibri"/>
      <family val="2"/>
      <scheme val="minor"/>
    </font>
    <font>
      <b/>
      <sz val="8"/>
      <color theme="1"/>
      <name val="Calibri"/>
      <family val="2"/>
      <scheme val="minor"/>
    </font>
    <font>
      <sz val="11"/>
      <color theme="1"/>
      <name val="Calibri"/>
      <family val="2"/>
      <scheme val="minor"/>
    </font>
    <font>
      <sz val="10"/>
      <color theme="1"/>
      <name val="Calibri"/>
      <family val="2"/>
      <scheme val="minor"/>
    </font>
    <font>
      <sz val="9"/>
      <color theme="1"/>
      <name val="Calibri"/>
      <family val="2"/>
      <scheme val="minor"/>
    </font>
    <font>
      <sz val="10"/>
      <name val="Calibri"/>
      <family val="2"/>
      <scheme val="minor"/>
    </font>
    <font>
      <sz val="10"/>
      <color rgb="FF000000"/>
      <name val="Calibri"/>
      <family val="2"/>
      <scheme val="minor"/>
    </font>
    <font>
      <b/>
      <sz val="11"/>
      <color theme="1"/>
      <name val="Calibri"/>
      <family val="2"/>
      <scheme val="minor"/>
    </font>
    <font>
      <b/>
      <sz val="14"/>
      <color theme="1"/>
      <name val="Calibri"/>
      <family val="2"/>
      <scheme val="minor"/>
    </font>
    <font>
      <sz val="8"/>
      <name val="Arial"/>
      <family val="2"/>
    </font>
    <font>
      <b/>
      <sz val="8"/>
      <name val="Arial"/>
      <family val="2"/>
    </font>
    <font>
      <sz val="8"/>
      <color theme="1"/>
      <name val="Arial"/>
      <family val="2"/>
    </font>
    <font>
      <b/>
      <sz val="11"/>
      <color theme="1"/>
      <name val="Arial"/>
      <family val="2"/>
    </font>
    <font>
      <b/>
      <sz val="9"/>
      <name val="Arial"/>
      <family val="2"/>
    </font>
    <font>
      <sz val="8"/>
      <color rgb="FF000000"/>
      <name val="Arial"/>
      <family val="2"/>
    </font>
    <font>
      <b/>
      <sz val="8"/>
      <color rgb="FF000000"/>
      <name val="Arial"/>
      <family val="2"/>
    </font>
    <font>
      <b/>
      <sz val="9"/>
      <color rgb="FF000000"/>
      <name val="Arial"/>
      <family val="2"/>
    </font>
    <font>
      <sz val="9"/>
      <color theme="1"/>
      <name val="Arial"/>
      <family val="2"/>
    </font>
    <font>
      <b/>
      <sz val="10"/>
      <color theme="1"/>
      <name val="Arial"/>
      <family val="2"/>
    </font>
    <font>
      <sz val="10"/>
      <color theme="1"/>
      <name val="Arial"/>
      <family val="2"/>
    </font>
    <font>
      <b/>
      <sz val="9"/>
      <color theme="1"/>
      <name val="Arial"/>
      <family val="2"/>
    </font>
  </fonts>
  <fills count="6">
    <fill>
      <patternFill patternType="none"/>
    </fill>
    <fill>
      <patternFill patternType="gray125"/>
    </fill>
    <fill>
      <patternFill patternType="solid">
        <fgColor rgb="FFCCCCCC"/>
        <bgColor indexed="64"/>
      </patternFill>
    </fill>
    <fill>
      <patternFill patternType="solid">
        <fgColor theme="4" tint="0.39997558519241921"/>
        <bgColor indexed="64"/>
      </patternFill>
    </fill>
    <fill>
      <patternFill patternType="solid">
        <fgColor theme="0"/>
        <bgColor indexed="64"/>
      </patternFill>
    </fill>
    <fill>
      <patternFill patternType="solid">
        <fgColor rgb="FFFFFFFF"/>
        <bgColor rgb="FF000000"/>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s>
  <cellStyleXfs count="2">
    <xf numFmtId="0" fontId="0" fillId="0" borderId="0"/>
    <xf numFmtId="44" fontId="4" fillId="0" borderId="0" applyFont="0" applyFill="0" applyBorder="0" applyAlignment="0" applyProtection="0"/>
  </cellStyleXfs>
  <cellXfs count="110">
    <xf numFmtId="0" fontId="0" fillId="0" borderId="0" xfId="0"/>
    <xf numFmtId="0" fontId="3"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0" fillId="0" borderId="0" xfId="0" applyAlignment="1">
      <alignment wrapText="1"/>
    </xf>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5" fillId="0" borderId="2" xfId="0" applyFont="1" applyBorder="1" applyAlignment="1">
      <alignment horizontal="center" vertical="center"/>
    </xf>
    <xf numFmtId="0" fontId="5" fillId="0" borderId="1" xfId="0" applyFont="1" applyBorder="1" applyAlignment="1">
      <alignment horizontal="center" vertical="center"/>
    </xf>
    <xf numFmtId="164" fontId="5" fillId="0" borderId="0" xfId="0" applyNumberFormat="1" applyFont="1" applyBorder="1" applyAlignment="1">
      <alignment horizontal="center" vertical="center"/>
    </xf>
    <xf numFmtId="164" fontId="5" fillId="0" borderId="0" xfId="0" applyNumberFormat="1" applyFont="1" applyAlignment="1">
      <alignment horizontal="center" vertical="center"/>
    </xf>
    <xf numFmtId="0" fontId="5" fillId="0" borderId="9" xfId="0" applyFont="1" applyBorder="1" applyAlignment="1">
      <alignment horizontal="center" vertical="center"/>
    </xf>
    <xf numFmtId="164" fontId="5" fillId="0" borderId="3" xfId="0" applyNumberFormat="1" applyFont="1" applyBorder="1" applyAlignment="1">
      <alignment horizontal="center" vertical="center"/>
    </xf>
    <xf numFmtId="0" fontId="5" fillId="0" borderId="11" xfId="0" applyFont="1" applyBorder="1" applyAlignment="1">
      <alignment horizontal="center" vertical="center"/>
    </xf>
    <xf numFmtId="164" fontId="8" fillId="4" borderId="3" xfId="0" applyNumberFormat="1" applyFont="1" applyFill="1" applyBorder="1" applyAlignment="1">
      <alignment horizontal="center" vertical="center" wrapText="1"/>
    </xf>
    <xf numFmtId="0" fontId="5" fillId="0" borderId="9" xfId="0" applyFont="1" applyBorder="1" applyAlignment="1">
      <alignment horizontal="center" vertical="center" wrapText="1"/>
    </xf>
    <xf numFmtId="164" fontId="5" fillId="0" borderId="10" xfId="0" applyNumberFormat="1" applyFont="1" applyBorder="1" applyAlignment="1">
      <alignment horizontal="center" vertical="center"/>
    </xf>
    <xf numFmtId="164" fontId="7" fillId="4" borderId="3" xfId="0" applyNumberFormat="1" applyFont="1" applyFill="1" applyBorder="1" applyAlignment="1">
      <alignment horizontal="center" vertical="center" wrapText="1"/>
    </xf>
    <xf numFmtId="0" fontId="7" fillId="4" borderId="5" xfId="0" applyFont="1" applyFill="1" applyBorder="1" applyAlignment="1">
      <alignment horizontal="center" vertical="center"/>
    </xf>
    <xf numFmtId="0" fontId="1" fillId="3" borderId="0"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6" fillId="3" borderId="0" xfId="0" applyFont="1" applyFill="1" applyBorder="1" applyAlignment="1">
      <alignment horizontal="center" vertical="center" wrapText="1"/>
    </xf>
    <xf numFmtId="44" fontId="5" fillId="4" borderId="1" xfId="0" applyNumberFormat="1" applyFont="1" applyFill="1" applyBorder="1" applyAlignment="1">
      <alignment horizontal="center" vertical="center" wrapText="1"/>
    </xf>
    <xf numFmtId="0" fontId="5" fillId="4" borderId="5" xfId="0" applyFont="1" applyFill="1" applyBorder="1" applyAlignment="1">
      <alignment horizontal="center" vertical="center"/>
    </xf>
    <xf numFmtId="0" fontId="5" fillId="0" borderId="1" xfId="0" applyFont="1" applyBorder="1" applyAlignment="1">
      <alignment horizontal="center" vertical="center" wrapText="1"/>
    </xf>
    <xf numFmtId="0" fontId="5" fillId="4" borderId="1" xfId="0" applyFont="1" applyFill="1" applyBorder="1" applyAlignment="1">
      <alignment horizontal="center" vertical="center"/>
    </xf>
    <xf numFmtId="164" fontId="5" fillId="4" borderId="2" xfId="0" applyNumberFormat="1" applyFont="1" applyFill="1" applyBorder="1" applyAlignment="1">
      <alignment horizontal="center" vertical="center"/>
    </xf>
    <xf numFmtId="0" fontId="0" fillId="4" borderId="0" xfId="0" applyFill="1"/>
    <xf numFmtId="0" fontId="5" fillId="4" borderId="2" xfId="0" applyFont="1" applyFill="1" applyBorder="1" applyAlignment="1">
      <alignment horizontal="center" vertical="center"/>
    </xf>
    <xf numFmtId="0" fontId="9" fillId="3" borderId="7" xfId="0" applyFont="1" applyFill="1" applyBorder="1" applyAlignment="1">
      <alignment horizontal="center" vertical="center"/>
    </xf>
    <xf numFmtId="0" fontId="0" fillId="0" borderId="0" xfId="0" applyAlignment="1"/>
    <xf numFmtId="0" fontId="13" fillId="0" borderId="0" xfId="0" applyFont="1" applyAlignment="1"/>
    <xf numFmtId="0" fontId="14" fillId="3" borderId="7" xfId="0" applyFont="1" applyFill="1" applyBorder="1" applyAlignment="1">
      <alignment horizontal="center" vertical="center"/>
    </xf>
    <xf numFmtId="0" fontId="11" fillId="0" borderId="1"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0" xfId="0" applyFont="1" applyBorder="1" applyAlignment="1">
      <alignment horizontal="center" vertical="center"/>
    </xf>
    <xf numFmtId="0" fontId="11" fillId="0" borderId="2" xfId="0" applyFont="1" applyBorder="1" applyAlignment="1">
      <alignment horizontal="center" vertical="center"/>
    </xf>
    <xf numFmtId="0" fontId="11" fillId="4" borderId="1" xfId="0" applyFont="1" applyFill="1" applyBorder="1" applyAlignment="1">
      <alignment horizontal="center" vertical="center"/>
    </xf>
    <xf numFmtId="0" fontId="11" fillId="4" borderId="7" xfId="0" applyFont="1" applyFill="1" applyBorder="1" applyAlignment="1">
      <alignment horizontal="center" vertical="center"/>
    </xf>
    <xf numFmtId="0" fontId="11" fillId="0" borderId="7" xfId="0" applyFont="1" applyBorder="1" applyAlignment="1">
      <alignment horizontal="center" vertical="center"/>
    </xf>
    <xf numFmtId="0" fontId="11" fillId="4" borderId="5" xfId="0" applyFont="1" applyFill="1" applyBorder="1" applyAlignment="1">
      <alignment horizontal="center" vertical="center"/>
    </xf>
    <xf numFmtId="0" fontId="11" fillId="0" borderId="2" xfId="0" applyFont="1" applyFill="1" applyBorder="1" applyAlignment="1">
      <alignment horizontal="center" vertical="center"/>
    </xf>
    <xf numFmtId="3" fontId="11" fillId="0" borderId="1" xfId="0" applyNumberFormat="1" applyFont="1" applyBorder="1" applyAlignment="1">
      <alignment horizontal="center" vertical="center" wrapText="1"/>
    </xf>
    <xf numFmtId="3" fontId="11" fillId="0" borderId="7" xfId="0" applyNumberFormat="1" applyFont="1" applyBorder="1" applyAlignment="1">
      <alignment horizontal="center" vertical="center" wrapText="1"/>
    </xf>
    <xf numFmtId="0" fontId="11" fillId="0" borderId="1" xfId="0" applyFont="1" applyBorder="1" applyAlignment="1">
      <alignment vertical="center" wrapText="1"/>
    </xf>
    <xf numFmtId="0" fontId="11" fillId="0" borderId="7" xfId="0" applyFont="1" applyBorder="1" applyAlignment="1">
      <alignment horizontal="center" vertical="center" wrapText="1"/>
    </xf>
    <xf numFmtId="0" fontId="11" fillId="4" borderId="1" xfId="0" applyFont="1" applyFill="1" applyBorder="1" applyAlignment="1">
      <alignment horizontal="center" vertical="center" wrapText="1"/>
    </xf>
    <xf numFmtId="0" fontId="11" fillId="4" borderId="7" xfId="0" applyFont="1" applyFill="1" applyBorder="1" applyAlignment="1">
      <alignment horizontal="center" vertical="center" wrapText="1"/>
    </xf>
    <xf numFmtId="0" fontId="11" fillId="0" borderId="5" xfId="0" applyFont="1" applyBorder="1" applyAlignment="1">
      <alignment horizontal="center" vertical="center" wrapText="1"/>
    </xf>
    <xf numFmtId="0" fontId="11" fillId="4" borderId="2" xfId="0" applyFont="1" applyFill="1" applyBorder="1" applyAlignment="1">
      <alignment horizontal="center" vertical="center" wrapText="1"/>
    </xf>
    <xf numFmtId="3" fontId="11" fillId="0" borderId="0" xfId="0" applyNumberFormat="1" applyFont="1" applyBorder="1" applyAlignment="1">
      <alignment horizontal="center" vertical="center" wrapText="1"/>
    </xf>
    <xf numFmtId="0" fontId="11" fillId="0" borderId="2" xfId="0" applyFont="1" applyBorder="1" applyAlignment="1">
      <alignment horizontal="center" vertical="center" wrapText="1"/>
    </xf>
    <xf numFmtId="3" fontId="11" fillId="4" borderId="1" xfId="0" applyNumberFormat="1" applyFont="1" applyFill="1" applyBorder="1" applyAlignment="1">
      <alignment horizontal="center" vertical="center" wrapText="1"/>
    </xf>
    <xf numFmtId="3" fontId="11" fillId="4" borderId="7" xfId="0" applyNumberFormat="1" applyFont="1" applyFill="1" applyBorder="1" applyAlignment="1">
      <alignment horizontal="center" vertical="center" wrapText="1"/>
    </xf>
    <xf numFmtId="0" fontId="13" fillId="0" borderId="0" xfId="0" applyFont="1"/>
    <xf numFmtId="0" fontId="19" fillId="0" borderId="0" xfId="0" applyFont="1"/>
    <xf numFmtId="164" fontId="18" fillId="2" borderId="1" xfId="1" applyNumberFormat="1" applyFont="1" applyFill="1" applyBorder="1" applyAlignment="1">
      <alignment horizontal="center" vertical="center" wrapText="1"/>
    </xf>
    <xf numFmtId="0" fontId="21" fillId="0" borderId="0" xfId="0" applyFont="1"/>
    <xf numFmtId="0" fontId="13" fillId="0" borderId="0" xfId="0" applyFont="1" applyAlignment="1">
      <alignment horizontal="left" vertical="top"/>
    </xf>
    <xf numFmtId="0" fontId="11" fillId="0" borderId="1" xfId="0" applyFont="1" applyBorder="1" applyAlignment="1">
      <alignment horizontal="left" vertical="top" wrapText="1"/>
    </xf>
    <xf numFmtId="0" fontId="11" fillId="0" borderId="0" xfId="0" applyFont="1" applyBorder="1" applyAlignment="1">
      <alignment horizontal="left" vertical="top" wrapText="1"/>
    </xf>
    <xf numFmtId="0" fontId="11" fillId="0" borderId="2" xfId="0" applyFont="1" applyBorder="1" applyAlignment="1">
      <alignment horizontal="left" vertical="top" wrapText="1"/>
    </xf>
    <xf numFmtId="0" fontId="11" fillId="0" borderId="7" xfId="0" applyFont="1" applyBorder="1" applyAlignment="1">
      <alignment horizontal="left" vertical="top" wrapText="1"/>
    </xf>
    <xf numFmtId="0" fontId="16" fillId="0" borderId="1" xfId="0" applyFont="1" applyBorder="1" applyAlignment="1">
      <alignment horizontal="left" vertical="top" wrapText="1"/>
    </xf>
    <xf numFmtId="0" fontId="13" fillId="4" borderId="7" xfId="0" applyFont="1" applyFill="1" applyBorder="1" applyAlignment="1">
      <alignment horizontal="left" vertical="top" wrapText="1"/>
    </xf>
    <xf numFmtId="0" fontId="11" fillId="4" borderId="1" xfId="0" applyFont="1" applyFill="1" applyBorder="1" applyAlignment="1">
      <alignment horizontal="left" vertical="top" wrapText="1"/>
    </xf>
    <xf numFmtId="0" fontId="11" fillId="0" borderId="2" xfId="0" applyFont="1" applyFill="1" applyBorder="1" applyAlignment="1">
      <alignment horizontal="left" vertical="top" wrapText="1"/>
    </xf>
    <xf numFmtId="0" fontId="11" fillId="4" borderId="7" xfId="0" applyFont="1" applyFill="1" applyBorder="1" applyAlignment="1">
      <alignment horizontal="left" vertical="top" wrapText="1"/>
    </xf>
    <xf numFmtId="0" fontId="11" fillId="4" borderId="2" xfId="0" applyFont="1" applyFill="1" applyBorder="1" applyAlignment="1">
      <alignment horizontal="left" vertical="top" wrapText="1"/>
    </xf>
    <xf numFmtId="0" fontId="16" fillId="0" borderId="0" xfId="0" applyFont="1" applyBorder="1" applyAlignment="1">
      <alignment horizontal="left" vertical="top" wrapText="1"/>
    </xf>
    <xf numFmtId="0" fontId="11" fillId="0" borderId="5" xfId="0" applyFont="1" applyBorder="1" applyAlignment="1">
      <alignment horizontal="left" vertical="top" wrapText="1"/>
    </xf>
    <xf numFmtId="0" fontId="9" fillId="0" borderId="0" xfId="0" applyFont="1" applyAlignment="1">
      <alignment horizontal="center" vertical="center"/>
    </xf>
    <xf numFmtId="0" fontId="20" fillId="0" borderId="0" xfId="0" applyFont="1" applyAlignment="1">
      <alignment horizontal="center" vertical="center"/>
    </xf>
    <xf numFmtId="0" fontId="22" fillId="0" borderId="0" xfId="0" applyFont="1" applyAlignment="1">
      <alignment horizontal="center" vertical="center"/>
    </xf>
    <xf numFmtId="0" fontId="9" fillId="0" borderId="0" xfId="0" applyFont="1" applyAlignment="1">
      <alignment horizontal="center" vertical="center" wrapText="1"/>
    </xf>
    <xf numFmtId="0" fontId="9" fillId="4" borderId="0" xfId="0" applyFont="1" applyFill="1" applyAlignment="1">
      <alignment horizontal="center" vertical="center"/>
    </xf>
    <xf numFmtId="0" fontId="11" fillId="0" borderId="1" xfId="0" applyFont="1" applyBorder="1" applyAlignment="1">
      <alignment horizontal="center" vertical="center"/>
    </xf>
    <xf numFmtId="0" fontId="17" fillId="5" borderId="1" xfId="0" applyFont="1" applyFill="1" applyBorder="1" applyAlignment="1">
      <alignment horizontal="left" vertical="top" wrapText="1"/>
    </xf>
    <xf numFmtId="0" fontId="7" fillId="0" borderId="5" xfId="0" applyFont="1" applyBorder="1" applyAlignment="1">
      <alignment horizontal="center" vertical="center"/>
    </xf>
    <xf numFmtId="0" fontId="11" fillId="4" borderId="5" xfId="0" applyFont="1" applyFill="1" applyBorder="1" applyAlignment="1">
      <alignment horizontal="left" vertical="top" wrapText="1"/>
    </xf>
    <xf numFmtId="0" fontId="1" fillId="3" borderId="6" xfId="0" applyFont="1" applyFill="1" applyBorder="1" applyAlignment="1">
      <alignment horizontal="center" vertical="center" wrapText="1"/>
    </xf>
    <xf numFmtId="0" fontId="5" fillId="0" borderId="5" xfId="0" applyFont="1" applyBorder="1" applyAlignment="1">
      <alignment horizontal="center" vertical="center"/>
    </xf>
    <xf numFmtId="164" fontId="5" fillId="0" borderId="1" xfId="0" applyNumberFormat="1" applyFont="1" applyBorder="1" applyAlignment="1">
      <alignment horizontal="center" vertical="center"/>
    </xf>
    <xf numFmtId="0" fontId="10" fillId="0" borderId="0" xfId="0" applyFont="1" applyAlignment="1">
      <alignment horizontal="center"/>
    </xf>
    <xf numFmtId="0" fontId="0" fillId="0" borderId="0" xfId="0" applyAlignment="1">
      <alignment horizontal="center"/>
    </xf>
    <xf numFmtId="0" fontId="20" fillId="3" borderId="7" xfId="0" applyFont="1" applyFill="1" applyBorder="1" applyAlignment="1">
      <alignment horizontal="center" vertical="center"/>
    </xf>
    <xf numFmtId="0" fontId="0" fillId="0" borderId="0" xfId="0" applyAlignment="1">
      <alignment horizontal="center"/>
    </xf>
    <xf numFmtId="44" fontId="5" fillId="4" borderId="1" xfId="0" applyNumberFormat="1" applyFont="1" applyFill="1" applyBorder="1" applyAlignment="1">
      <alignment horizontal="center" vertical="center"/>
    </xf>
    <xf numFmtId="0" fontId="1" fillId="3" borderId="9"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 fillId="3" borderId="6" xfId="0" applyFont="1" applyFill="1" applyBorder="1" applyAlignment="1">
      <alignment horizontal="center" vertical="center"/>
    </xf>
    <xf numFmtId="0" fontId="1" fillId="3" borderId="7" xfId="0" applyFont="1" applyFill="1" applyBorder="1" applyAlignment="1">
      <alignment horizontal="center" vertical="center"/>
    </xf>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5" fillId="0" borderId="5" xfId="0" applyFont="1" applyBorder="1" applyAlignment="1">
      <alignment horizontal="center" vertical="center"/>
    </xf>
    <xf numFmtId="0" fontId="5" fillId="0" borderId="8" xfId="0" applyFont="1" applyBorder="1" applyAlignment="1">
      <alignment horizontal="center" vertical="center"/>
    </xf>
    <xf numFmtId="164" fontId="18" fillId="2" borderId="1" xfId="0" applyNumberFormat="1" applyFont="1" applyFill="1" applyBorder="1" applyAlignment="1">
      <alignment horizontal="center" vertical="center" wrapText="1"/>
    </xf>
    <xf numFmtId="0" fontId="6" fillId="3" borderId="1" xfId="0" applyFont="1" applyFill="1" applyBorder="1" applyAlignment="1">
      <alignment horizontal="left" vertical="center" wrapText="1"/>
    </xf>
    <xf numFmtId="0" fontId="15" fillId="2" borderId="1" xfId="0" applyFont="1" applyFill="1" applyBorder="1" applyAlignment="1">
      <alignment horizontal="center" vertical="center" wrapText="1"/>
    </xf>
    <xf numFmtId="0" fontId="0" fillId="0" borderId="0" xfId="0" applyAlignment="1">
      <alignment horizontal="center"/>
    </xf>
    <xf numFmtId="0" fontId="20" fillId="3" borderId="7" xfId="0" applyFont="1" applyFill="1" applyBorder="1" applyAlignment="1">
      <alignment horizontal="center" vertical="center"/>
    </xf>
    <xf numFmtId="0" fontId="12" fillId="2" borderId="1" xfId="0" applyFont="1" applyFill="1" applyBorder="1" applyAlignment="1">
      <alignment horizontal="center" vertical="center" wrapText="1"/>
    </xf>
    <xf numFmtId="0" fontId="5" fillId="3" borderId="9" xfId="0" applyFont="1" applyFill="1" applyBorder="1" applyAlignment="1">
      <alignment horizontal="left" vertical="center" wrapText="1"/>
    </xf>
    <xf numFmtId="0" fontId="5" fillId="3" borderId="4" xfId="0" applyFont="1" applyFill="1" applyBorder="1" applyAlignment="1">
      <alignment horizontal="left" vertical="center" wrapText="1"/>
    </xf>
    <xf numFmtId="0" fontId="18" fillId="2" borderId="6" xfId="0" applyFont="1" applyFill="1" applyBorder="1" applyAlignment="1">
      <alignment horizontal="center" vertical="center" wrapText="1"/>
    </xf>
    <xf numFmtId="0" fontId="18" fillId="2" borderId="7"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0" fillId="0" borderId="0" xfId="0" applyFont="1" applyAlignment="1">
      <alignment horizontal="center" wrapText="1"/>
    </xf>
    <xf numFmtId="0" fontId="1" fillId="0" borderId="0" xfId="0" applyFont="1" applyAlignment="1">
      <alignment horizontal="left"/>
    </xf>
  </cellXfs>
  <cellStyles count="2">
    <cellStyle name="Moeda" xfId="1" builtinId="4"/>
    <cellStyle name="Normal" xfId="0" builtinId="0"/>
  </cellStyles>
  <dxfs count="1">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2"/>
  <sheetViews>
    <sheetView tabSelected="1" zoomScale="90" zoomScaleNormal="90" zoomScalePageLayoutView="70" workbookViewId="0">
      <pane ySplit="7" topLeftCell="A8" activePane="bottomLeft" state="frozen"/>
      <selection pane="bottomLeft" activeCell="D207" sqref="D207"/>
    </sheetView>
  </sheetViews>
  <sheetFormatPr defaultRowHeight="15" x14ac:dyDescent="0.25"/>
  <cols>
    <col min="1" max="1" width="7" customWidth="1"/>
    <col min="2" max="2" width="105" style="57" customWidth="1"/>
    <col min="3" max="3" width="10.140625" style="53" customWidth="1"/>
    <col min="4" max="5" width="15.5703125" style="9" bestFit="1" customWidth="1"/>
    <col min="8" max="8" width="0" style="70" hidden="1" customWidth="1"/>
  </cols>
  <sheetData>
    <row r="1" spans="1:8" s="29" customFormat="1" ht="39.75" customHeight="1" x14ac:dyDescent="0.3">
      <c r="A1" s="108" t="s">
        <v>127</v>
      </c>
      <c r="B1" s="99"/>
      <c r="C1" s="99"/>
      <c r="D1" s="99"/>
      <c r="E1" s="83"/>
      <c r="H1" s="70"/>
    </row>
    <row r="2" spans="1:8" s="29" customFormat="1" ht="12" customHeight="1" x14ac:dyDescent="0.3">
      <c r="A2" s="82"/>
      <c r="B2" s="83"/>
      <c r="C2" s="83"/>
      <c r="D2" s="83"/>
      <c r="E2" s="83"/>
      <c r="H2" s="70"/>
    </row>
    <row r="3" spans="1:8" s="29" customFormat="1" ht="15.75" x14ac:dyDescent="0.25">
      <c r="A3" s="109" t="s">
        <v>128</v>
      </c>
      <c r="B3" s="85"/>
      <c r="C3" s="85"/>
      <c r="D3" s="85"/>
      <c r="E3" s="85"/>
      <c r="H3" s="70"/>
    </row>
    <row r="4" spans="1:8" s="29" customFormat="1" x14ac:dyDescent="0.25">
      <c r="A4" s="29" t="s">
        <v>123</v>
      </c>
      <c r="B4" s="57"/>
      <c r="C4" s="30"/>
      <c r="D4" s="9"/>
      <c r="E4" s="9"/>
      <c r="H4" s="70"/>
    </row>
    <row r="5" spans="1:8" s="29" customFormat="1" x14ac:dyDescent="0.25">
      <c r="A5" s="29" t="s">
        <v>102</v>
      </c>
      <c r="B5" s="57"/>
      <c r="C5" s="30"/>
      <c r="D5" s="9"/>
      <c r="E5" s="9"/>
      <c r="H5" s="70"/>
    </row>
    <row r="6" spans="1:8" s="29" customFormat="1" ht="6.75" customHeight="1" x14ac:dyDescent="0.25">
      <c r="B6" s="57"/>
      <c r="C6" s="30"/>
      <c r="D6" s="9"/>
      <c r="E6" s="9"/>
      <c r="H6" s="70"/>
    </row>
    <row r="7" spans="1:8" s="56" customFormat="1" x14ac:dyDescent="0.2">
      <c r="A7" s="84"/>
      <c r="B7" s="31" t="s">
        <v>101</v>
      </c>
      <c r="C7" s="84"/>
      <c r="D7" s="100"/>
      <c r="E7" s="100"/>
      <c r="H7" s="71"/>
    </row>
    <row r="8" spans="1:8" ht="15.75" x14ac:dyDescent="0.25">
      <c r="A8" s="90" t="s">
        <v>54</v>
      </c>
      <c r="B8" s="91"/>
      <c r="C8" s="91"/>
      <c r="D8" s="28"/>
      <c r="E8" s="28"/>
    </row>
    <row r="9" spans="1:8" s="54" customFormat="1" ht="12" x14ac:dyDescent="0.2">
      <c r="A9" s="98" t="s">
        <v>0</v>
      </c>
      <c r="B9" s="98" t="s">
        <v>1</v>
      </c>
      <c r="C9" s="98" t="s">
        <v>29</v>
      </c>
      <c r="D9" s="96" t="s">
        <v>129</v>
      </c>
      <c r="E9" s="96" t="s">
        <v>130</v>
      </c>
      <c r="H9" s="72"/>
    </row>
    <row r="10" spans="1:8" s="54" customFormat="1" ht="12" x14ac:dyDescent="0.2">
      <c r="A10" s="98"/>
      <c r="B10" s="98"/>
      <c r="C10" s="98"/>
      <c r="D10" s="96"/>
      <c r="E10" s="96"/>
      <c r="H10" s="72"/>
    </row>
    <row r="11" spans="1:8" s="3" customFormat="1" ht="317.25" customHeight="1" x14ac:dyDescent="0.25">
      <c r="A11" s="23">
        <v>1</v>
      </c>
      <c r="B11" s="58" t="s">
        <v>97</v>
      </c>
      <c r="C11" s="32">
        <v>1</v>
      </c>
      <c r="D11" s="21"/>
      <c r="E11" s="21">
        <f>C11*D11</f>
        <v>0</v>
      </c>
      <c r="H11" s="73" t="e">
        <f>IF(#REF!&lt;#REF!,"Média","Mediana")</f>
        <v>#REF!</v>
      </c>
    </row>
    <row r="12" spans="1:8" x14ac:dyDescent="0.25">
      <c r="A12" s="4"/>
      <c r="B12" s="59"/>
      <c r="C12" s="33"/>
      <c r="D12" s="8"/>
      <c r="E12" s="8">
        <f>SUM(E11:E11)</f>
        <v>0</v>
      </c>
    </row>
    <row r="13" spans="1:8" ht="15.75" x14ac:dyDescent="0.25">
      <c r="A13" s="87" t="s">
        <v>2</v>
      </c>
      <c r="B13" s="88"/>
      <c r="C13" s="88"/>
      <c r="D13" s="18"/>
      <c r="E13" s="18"/>
    </row>
    <row r="14" spans="1:8" s="54" customFormat="1" ht="12" customHeight="1" x14ac:dyDescent="0.2">
      <c r="A14" s="98" t="s">
        <v>0</v>
      </c>
      <c r="B14" s="98" t="s">
        <v>1</v>
      </c>
      <c r="C14" s="98" t="s">
        <v>29</v>
      </c>
      <c r="D14" s="96" t="s">
        <v>129</v>
      </c>
      <c r="E14" s="96" t="s">
        <v>130</v>
      </c>
      <c r="H14" s="72"/>
    </row>
    <row r="15" spans="1:8" s="54" customFormat="1" ht="12" x14ac:dyDescent="0.2">
      <c r="A15" s="98"/>
      <c r="B15" s="98"/>
      <c r="C15" s="98"/>
      <c r="D15" s="96"/>
      <c r="E15" s="96"/>
      <c r="H15" s="72"/>
    </row>
    <row r="16" spans="1:8" ht="374.25" customHeight="1" x14ac:dyDescent="0.25">
      <c r="A16" s="7">
        <v>2</v>
      </c>
      <c r="B16" s="58" t="s">
        <v>105</v>
      </c>
      <c r="C16" s="75">
        <v>1</v>
      </c>
      <c r="D16" s="86"/>
      <c r="E16" s="86">
        <f>C16*D16</f>
        <v>0</v>
      </c>
      <c r="H16" s="70" t="e">
        <f>IF(#REF!&lt;#REF!,"Média","Mediana")</f>
        <v>#REF!</v>
      </c>
    </row>
    <row r="17" spans="1:8" x14ac:dyDescent="0.25">
      <c r="A17" s="5"/>
      <c r="B17" s="59"/>
      <c r="C17" s="34"/>
      <c r="D17" s="8"/>
      <c r="E17" s="8">
        <f>SUM(E16:E16)</f>
        <v>0</v>
      </c>
    </row>
    <row r="18" spans="1:8" ht="15.75" x14ac:dyDescent="0.25">
      <c r="A18" s="92" t="s">
        <v>3</v>
      </c>
      <c r="B18" s="93"/>
      <c r="C18" s="93"/>
      <c r="D18" s="18"/>
      <c r="E18" s="18"/>
    </row>
    <row r="19" spans="1:8" s="54" customFormat="1" ht="12" customHeight="1" x14ac:dyDescent="0.2">
      <c r="A19" s="98" t="s">
        <v>0</v>
      </c>
      <c r="B19" s="98" t="s">
        <v>1</v>
      </c>
      <c r="C19" s="98" t="s">
        <v>29</v>
      </c>
      <c r="D19" s="96" t="s">
        <v>129</v>
      </c>
      <c r="E19" s="96" t="s">
        <v>130</v>
      </c>
      <c r="H19" s="72"/>
    </row>
    <row r="20" spans="1:8" s="54" customFormat="1" ht="12" x14ac:dyDescent="0.2">
      <c r="A20" s="98"/>
      <c r="B20" s="98"/>
      <c r="C20" s="98"/>
      <c r="D20" s="96"/>
      <c r="E20" s="96"/>
      <c r="H20" s="72"/>
    </row>
    <row r="21" spans="1:8" ht="408.75" customHeight="1" x14ac:dyDescent="0.25">
      <c r="A21" s="80">
        <v>3</v>
      </c>
      <c r="B21" s="58" t="s">
        <v>106</v>
      </c>
      <c r="C21" s="75">
        <v>1</v>
      </c>
      <c r="D21" s="86"/>
      <c r="E21" s="86">
        <f>C21*D21</f>
        <v>0</v>
      </c>
      <c r="H21" s="70" t="e">
        <f>IF(#REF!&lt;#REF!,"Média","Mediana")</f>
        <v>#REF!</v>
      </c>
    </row>
    <row r="22" spans="1:8" x14ac:dyDescent="0.25">
      <c r="A22" s="5"/>
      <c r="B22" s="59"/>
      <c r="C22" s="34"/>
      <c r="D22" s="8"/>
      <c r="E22" s="8">
        <f>SUM(E21)</f>
        <v>0</v>
      </c>
    </row>
    <row r="23" spans="1:8" ht="15.75" x14ac:dyDescent="0.25">
      <c r="A23" s="92" t="s">
        <v>4</v>
      </c>
      <c r="B23" s="93"/>
      <c r="C23" s="93"/>
      <c r="D23" s="18"/>
      <c r="E23" s="18"/>
    </row>
    <row r="24" spans="1:8" s="54" customFormat="1" ht="12" customHeight="1" x14ac:dyDescent="0.2">
      <c r="A24" s="98" t="s">
        <v>0</v>
      </c>
      <c r="B24" s="98" t="s">
        <v>1</v>
      </c>
      <c r="C24" s="98" t="s">
        <v>29</v>
      </c>
      <c r="D24" s="96" t="s">
        <v>129</v>
      </c>
      <c r="E24" s="96" t="s">
        <v>130</v>
      </c>
      <c r="H24" s="72"/>
    </row>
    <row r="25" spans="1:8" s="54" customFormat="1" ht="12" x14ac:dyDescent="0.2">
      <c r="A25" s="98"/>
      <c r="B25" s="98"/>
      <c r="C25" s="98"/>
      <c r="D25" s="96"/>
      <c r="E25" s="96"/>
      <c r="H25" s="72"/>
    </row>
    <row r="26" spans="1:8" ht="409.5" customHeight="1" x14ac:dyDescent="0.25">
      <c r="A26" s="80">
        <v>4</v>
      </c>
      <c r="B26" s="58" t="s">
        <v>107</v>
      </c>
      <c r="C26" s="75">
        <v>1</v>
      </c>
      <c r="D26" s="86"/>
      <c r="E26" s="86">
        <f>C26*D26</f>
        <v>0</v>
      </c>
      <c r="H26" s="70" t="e">
        <f>IF(#REF!&lt;#REF!,"Média","Mediana")</f>
        <v>#REF!</v>
      </c>
    </row>
    <row r="27" spans="1:8" x14ac:dyDescent="0.25">
      <c r="A27" s="6"/>
      <c r="B27" s="60"/>
      <c r="C27" s="35"/>
      <c r="D27" s="8"/>
      <c r="E27" s="8">
        <f>SUM(E26)</f>
        <v>0</v>
      </c>
    </row>
    <row r="28" spans="1:8" ht="15.75" x14ac:dyDescent="0.25">
      <c r="A28" s="92" t="s">
        <v>5</v>
      </c>
      <c r="B28" s="93"/>
      <c r="C28" s="93"/>
      <c r="D28" s="18"/>
      <c r="E28" s="18"/>
    </row>
    <row r="29" spans="1:8" s="54" customFormat="1" ht="12" customHeight="1" x14ac:dyDescent="0.2">
      <c r="A29" s="98" t="s">
        <v>0</v>
      </c>
      <c r="B29" s="98" t="s">
        <v>1</v>
      </c>
      <c r="C29" s="98" t="s">
        <v>29</v>
      </c>
      <c r="D29" s="96" t="s">
        <v>129</v>
      </c>
      <c r="E29" s="96" t="s">
        <v>130</v>
      </c>
      <c r="H29" s="72"/>
    </row>
    <row r="30" spans="1:8" s="54" customFormat="1" ht="12" x14ac:dyDescent="0.2">
      <c r="A30" s="98"/>
      <c r="B30" s="98"/>
      <c r="C30" s="98"/>
      <c r="D30" s="96"/>
      <c r="E30" s="96"/>
      <c r="H30" s="72"/>
    </row>
    <row r="31" spans="1:8" ht="409.5" x14ac:dyDescent="0.25">
      <c r="A31" s="80">
        <v>5</v>
      </c>
      <c r="B31" s="58" t="s">
        <v>108</v>
      </c>
      <c r="C31" s="36">
        <v>1</v>
      </c>
      <c r="D31" s="86"/>
      <c r="E31" s="86">
        <f>C31*D31</f>
        <v>0</v>
      </c>
      <c r="H31" s="70" t="e">
        <f>IF(#REF!&lt;#REF!,"Média","Mediana")</f>
        <v>#REF!</v>
      </c>
    </row>
    <row r="32" spans="1:8" x14ac:dyDescent="0.25">
      <c r="A32" s="10"/>
      <c r="B32" s="61"/>
      <c r="C32" s="37"/>
      <c r="D32" s="8"/>
      <c r="E32" s="8">
        <f>SUM(E31)</f>
        <v>0</v>
      </c>
    </row>
    <row r="33" spans="1:8" ht="15.75" x14ac:dyDescent="0.25">
      <c r="A33" s="92" t="s">
        <v>32</v>
      </c>
      <c r="B33" s="93"/>
      <c r="C33" s="93"/>
      <c r="D33" s="18"/>
      <c r="E33" s="18"/>
    </row>
    <row r="34" spans="1:8" s="54" customFormat="1" ht="12" customHeight="1" x14ac:dyDescent="0.2">
      <c r="A34" s="98" t="s">
        <v>0</v>
      </c>
      <c r="B34" s="98" t="s">
        <v>1</v>
      </c>
      <c r="C34" s="98" t="s">
        <v>29</v>
      </c>
      <c r="D34" s="96" t="s">
        <v>129</v>
      </c>
      <c r="E34" s="96" t="s">
        <v>130</v>
      </c>
      <c r="H34" s="72"/>
    </row>
    <row r="35" spans="1:8" s="54" customFormat="1" ht="12" x14ac:dyDescent="0.2">
      <c r="A35" s="98"/>
      <c r="B35" s="98"/>
      <c r="C35" s="98"/>
      <c r="D35" s="96"/>
      <c r="E35" s="96"/>
      <c r="H35" s="72"/>
    </row>
    <row r="36" spans="1:8" ht="408.75" customHeight="1" x14ac:dyDescent="0.25">
      <c r="A36" s="80">
        <v>6</v>
      </c>
      <c r="B36" s="58" t="s">
        <v>109</v>
      </c>
      <c r="C36" s="36">
        <v>1</v>
      </c>
      <c r="D36" s="86"/>
      <c r="E36" s="86">
        <f>C36*D36</f>
        <v>0</v>
      </c>
      <c r="H36" s="70" t="e">
        <f>IF(#REF!&lt;#REF!,"Média","Mediana")</f>
        <v>#REF!</v>
      </c>
    </row>
    <row r="37" spans="1:8" x14ac:dyDescent="0.25">
      <c r="A37" s="10"/>
      <c r="B37" s="61"/>
      <c r="C37" s="37"/>
      <c r="D37" s="8"/>
      <c r="E37" s="8">
        <f>SUM(E36)</f>
        <v>0</v>
      </c>
    </row>
    <row r="38" spans="1:8" ht="15.75" x14ac:dyDescent="0.25">
      <c r="A38" s="92" t="s">
        <v>6</v>
      </c>
      <c r="B38" s="93"/>
      <c r="C38" s="93"/>
      <c r="D38" s="18"/>
      <c r="E38" s="18"/>
    </row>
    <row r="39" spans="1:8" ht="33.75" customHeight="1" x14ac:dyDescent="0.25">
      <c r="A39" s="79" t="s">
        <v>55</v>
      </c>
      <c r="B39" s="102" t="s">
        <v>7</v>
      </c>
      <c r="C39" s="103"/>
      <c r="D39" s="19"/>
      <c r="E39" s="19"/>
    </row>
    <row r="40" spans="1:8" x14ac:dyDescent="0.25">
      <c r="A40" s="89" t="s">
        <v>0</v>
      </c>
      <c r="B40" s="98" t="s">
        <v>1</v>
      </c>
      <c r="C40" s="101" t="s">
        <v>29</v>
      </c>
      <c r="D40" s="96" t="s">
        <v>129</v>
      </c>
      <c r="E40" s="96" t="s">
        <v>130</v>
      </c>
    </row>
    <row r="41" spans="1:8" x14ac:dyDescent="0.25">
      <c r="A41" s="89"/>
      <c r="B41" s="98"/>
      <c r="C41" s="101"/>
      <c r="D41" s="96"/>
      <c r="E41" s="96"/>
    </row>
    <row r="42" spans="1:8" ht="409.5" x14ac:dyDescent="0.25">
      <c r="A42" s="7">
        <v>7</v>
      </c>
      <c r="B42" s="62" t="s">
        <v>110</v>
      </c>
      <c r="C42" s="75">
        <v>1</v>
      </c>
      <c r="D42" s="86"/>
      <c r="E42" s="86">
        <f>C42*D42</f>
        <v>0</v>
      </c>
      <c r="H42" s="70" t="e">
        <f>IF(#REF!&lt;#REF!,"Média","Mediana")</f>
        <v>#REF!</v>
      </c>
    </row>
    <row r="43" spans="1:8" x14ac:dyDescent="0.25">
      <c r="A43" s="10"/>
      <c r="B43" s="63"/>
      <c r="C43" s="38"/>
      <c r="D43" s="8"/>
      <c r="E43" s="8">
        <f>SUM(E42)</f>
        <v>0</v>
      </c>
    </row>
    <row r="44" spans="1:8" ht="15.75" x14ac:dyDescent="0.25">
      <c r="A44" s="92" t="s">
        <v>8</v>
      </c>
      <c r="B44" s="93"/>
      <c r="C44" s="93"/>
      <c r="D44" s="18"/>
      <c r="E44" s="18"/>
    </row>
    <row r="45" spans="1:8" ht="34.5" customHeight="1" x14ac:dyDescent="0.25">
      <c r="A45" s="2" t="s">
        <v>55</v>
      </c>
      <c r="B45" s="97" t="s">
        <v>9</v>
      </c>
      <c r="C45" s="97"/>
      <c r="D45" s="20"/>
      <c r="E45" s="20"/>
    </row>
    <row r="46" spans="1:8" s="54" customFormat="1" ht="12" customHeight="1" x14ac:dyDescent="0.2">
      <c r="A46" s="98" t="s">
        <v>0</v>
      </c>
      <c r="B46" s="101" t="s">
        <v>1</v>
      </c>
      <c r="C46" s="98" t="s">
        <v>29</v>
      </c>
      <c r="D46" s="96" t="s">
        <v>129</v>
      </c>
      <c r="E46" s="96" t="s">
        <v>130</v>
      </c>
      <c r="H46" s="72"/>
    </row>
    <row r="47" spans="1:8" s="54" customFormat="1" ht="12" x14ac:dyDescent="0.2">
      <c r="A47" s="98"/>
      <c r="B47" s="101"/>
      <c r="C47" s="98"/>
      <c r="D47" s="96"/>
      <c r="E47" s="96"/>
      <c r="H47" s="72"/>
    </row>
    <row r="48" spans="1:8" s="26" customFormat="1" ht="202.5" x14ac:dyDescent="0.25">
      <c r="A48" s="24">
        <v>8</v>
      </c>
      <c r="B48" s="64" t="s">
        <v>104</v>
      </c>
      <c r="C48" s="39">
        <v>6</v>
      </c>
      <c r="D48" s="86"/>
      <c r="E48" s="86">
        <f>C48*D48</f>
        <v>0</v>
      </c>
      <c r="H48" s="74" t="e">
        <f>IF(#REF!&lt;#REF!,"Média","Mediana")</f>
        <v>#REF!</v>
      </c>
    </row>
    <row r="49" spans="1:8" s="26" customFormat="1" ht="72.75" customHeight="1" x14ac:dyDescent="0.25">
      <c r="A49" s="17">
        <v>9</v>
      </c>
      <c r="B49" s="78" t="s">
        <v>98</v>
      </c>
      <c r="C49" s="39">
        <v>1</v>
      </c>
      <c r="D49" s="86"/>
      <c r="E49" s="86">
        <f>C49*D49</f>
        <v>0</v>
      </c>
      <c r="H49" s="74" t="e">
        <f>IF(#REF!&lt;#REF!,"Média","Mediana")</f>
        <v>#REF!</v>
      </c>
    </row>
    <row r="50" spans="1:8" x14ac:dyDescent="0.25">
      <c r="A50" s="6"/>
      <c r="B50" s="65"/>
      <c r="C50" s="40"/>
      <c r="D50" s="8"/>
      <c r="E50" s="8">
        <f>SUM(E48:E49)</f>
        <v>0</v>
      </c>
    </row>
    <row r="51" spans="1:8" ht="15.75" x14ac:dyDescent="0.25">
      <c r="A51" s="92" t="s">
        <v>10</v>
      </c>
      <c r="B51" s="93"/>
      <c r="C51" s="93"/>
      <c r="D51" s="18"/>
      <c r="E51" s="18"/>
    </row>
    <row r="52" spans="1:8" ht="32.25" customHeight="1" x14ac:dyDescent="0.25">
      <c r="A52" s="2" t="s">
        <v>55</v>
      </c>
      <c r="B52" s="97" t="s">
        <v>56</v>
      </c>
      <c r="C52" s="97"/>
      <c r="D52" s="20"/>
      <c r="E52" s="20"/>
    </row>
    <row r="53" spans="1:8" s="54" customFormat="1" ht="12" customHeight="1" x14ac:dyDescent="0.2">
      <c r="A53" s="98" t="s">
        <v>0</v>
      </c>
      <c r="B53" s="98" t="s">
        <v>1</v>
      </c>
      <c r="C53" s="98" t="s">
        <v>29</v>
      </c>
      <c r="D53" s="96" t="s">
        <v>129</v>
      </c>
      <c r="E53" s="96" t="s">
        <v>130</v>
      </c>
      <c r="H53" s="72"/>
    </row>
    <row r="54" spans="1:8" s="54" customFormat="1" ht="12" x14ac:dyDescent="0.2">
      <c r="A54" s="98"/>
      <c r="B54" s="98"/>
      <c r="C54" s="98"/>
      <c r="D54" s="96"/>
      <c r="E54" s="96"/>
      <c r="H54" s="72"/>
    </row>
    <row r="55" spans="1:8" ht="176.25" customHeight="1" x14ac:dyDescent="0.25">
      <c r="A55" s="80">
        <v>10</v>
      </c>
      <c r="B55" s="64" t="s">
        <v>111</v>
      </c>
      <c r="C55" s="47">
        <v>1</v>
      </c>
      <c r="D55" s="86"/>
      <c r="E55" s="86">
        <f>C55*D55</f>
        <v>0</v>
      </c>
      <c r="H55" s="70" t="e">
        <f>IF(#REF!&lt;#REF!,"Média","Mediana")</f>
        <v>#REF!</v>
      </c>
    </row>
    <row r="56" spans="1:8" ht="36" customHeight="1" x14ac:dyDescent="0.25">
      <c r="A56" s="7">
        <v>11</v>
      </c>
      <c r="B56" s="64" t="s">
        <v>112</v>
      </c>
      <c r="C56" s="32">
        <v>12</v>
      </c>
      <c r="D56" s="86"/>
      <c r="E56" s="86">
        <f>C56*D56</f>
        <v>0</v>
      </c>
      <c r="H56" s="70" t="e">
        <f>IF(#REF!&lt;#REF!,"Média","Mediana")</f>
        <v>#REF!</v>
      </c>
    </row>
    <row r="57" spans="1:8" ht="51.75" customHeight="1" x14ac:dyDescent="0.25">
      <c r="A57" s="7">
        <v>12</v>
      </c>
      <c r="B57" s="58" t="s">
        <v>113</v>
      </c>
      <c r="C57" s="32">
        <v>30</v>
      </c>
      <c r="D57" s="86"/>
      <c r="E57" s="86">
        <f>C57*D57</f>
        <v>0</v>
      </c>
      <c r="H57" s="70" t="e">
        <f>IF(#REF!&lt;#REF!,"Média","Mediana")</f>
        <v>#REF!</v>
      </c>
    </row>
    <row r="58" spans="1:8" ht="107.25" customHeight="1" x14ac:dyDescent="0.25">
      <c r="A58" s="80">
        <v>13</v>
      </c>
      <c r="B58" s="58" t="s">
        <v>125</v>
      </c>
      <c r="C58" s="75">
        <v>2</v>
      </c>
      <c r="D58" s="86"/>
      <c r="E58" s="86">
        <f>C58*D58</f>
        <v>0</v>
      </c>
      <c r="H58" s="70" t="e">
        <f>IF(#REF!&lt;#REF!,"Média","Mediana")</f>
        <v>#REF!</v>
      </c>
    </row>
    <row r="59" spans="1:8" ht="261.75" customHeight="1" x14ac:dyDescent="0.25">
      <c r="A59" s="80">
        <v>14</v>
      </c>
      <c r="B59" s="58" t="s">
        <v>114</v>
      </c>
      <c r="C59" s="75">
        <v>1</v>
      </c>
      <c r="D59" s="86"/>
      <c r="E59" s="86">
        <f>C59*D59</f>
        <v>0</v>
      </c>
      <c r="H59" s="70" t="e">
        <f>IF(#REF!&lt;#REF!,"Média","Mediana")</f>
        <v>#REF!</v>
      </c>
    </row>
    <row r="60" spans="1:8" ht="15" customHeight="1" x14ac:dyDescent="0.25">
      <c r="A60" s="10"/>
      <c r="B60" s="61"/>
      <c r="C60" s="38"/>
      <c r="D60" s="86"/>
      <c r="E60" s="86">
        <f>SUM(E55:E59)</f>
        <v>0</v>
      </c>
    </row>
    <row r="61" spans="1:8" ht="15.75" customHeight="1" x14ac:dyDescent="0.25">
      <c r="A61" s="92" t="s">
        <v>33</v>
      </c>
      <c r="B61" s="93"/>
      <c r="C61" s="93"/>
      <c r="D61" s="18"/>
      <c r="E61" s="18"/>
    </row>
    <row r="62" spans="1:8" s="54" customFormat="1" ht="12" customHeight="1" x14ac:dyDescent="0.2">
      <c r="A62" s="98" t="s">
        <v>0</v>
      </c>
      <c r="B62" s="98" t="s">
        <v>1</v>
      </c>
      <c r="C62" s="98" t="s">
        <v>29</v>
      </c>
      <c r="D62" s="96" t="s">
        <v>129</v>
      </c>
      <c r="E62" s="96" t="s">
        <v>130</v>
      </c>
      <c r="H62" s="72"/>
    </row>
    <row r="63" spans="1:8" s="54" customFormat="1" ht="12" customHeight="1" x14ac:dyDescent="0.2">
      <c r="A63" s="98"/>
      <c r="B63" s="98"/>
      <c r="C63" s="98"/>
      <c r="D63" s="96"/>
      <c r="E63" s="96"/>
      <c r="H63" s="72"/>
    </row>
    <row r="64" spans="1:8" ht="95.25" customHeight="1" x14ac:dyDescent="0.25">
      <c r="A64" s="80">
        <v>15</v>
      </c>
      <c r="B64" s="58" t="s">
        <v>115</v>
      </c>
      <c r="C64" s="75">
        <v>1</v>
      </c>
      <c r="D64" s="86"/>
      <c r="E64" s="86">
        <f>C64*D64</f>
        <v>0</v>
      </c>
      <c r="H64" s="70" t="e">
        <f>IF(#REF!&lt;#REF!,"Média","Mediana")</f>
        <v>#REF!</v>
      </c>
    </row>
    <row r="65" spans="1:8" x14ac:dyDescent="0.25">
      <c r="A65" s="10"/>
      <c r="B65" s="61"/>
      <c r="C65" s="38"/>
      <c r="D65" s="15"/>
      <c r="E65" s="15">
        <f>SUM(E64)</f>
        <v>0</v>
      </c>
    </row>
    <row r="66" spans="1:8" ht="15.75" x14ac:dyDescent="0.25">
      <c r="A66" s="92" t="s">
        <v>34</v>
      </c>
      <c r="B66" s="93"/>
      <c r="C66" s="93"/>
      <c r="D66" s="18"/>
      <c r="E66" s="18"/>
    </row>
    <row r="67" spans="1:8" s="54" customFormat="1" ht="12" customHeight="1" x14ac:dyDescent="0.2">
      <c r="A67" s="98" t="s">
        <v>0</v>
      </c>
      <c r="B67" s="98" t="s">
        <v>1</v>
      </c>
      <c r="C67" s="98" t="s">
        <v>29</v>
      </c>
      <c r="D67" s="96" t="s">
        <v>129</v>
      </c>
      <c r="E67" s="96" t="s">
        <v>130</v>
      </c>
      <c r="H67" s="72"/>
    </row>
    <row r="68" spans="1:8" s="54" customFormat="1" ht="12" x14ac:dyDescent="0.2">
      <c r="A68" s="98"/>
      <c r="B68" s="98"/>
      <c r="C68" s="98"/>
      <c r="D68" s="96"/>
      <c r="E68" s="96"/>
      <c r="H68" s="72"/>
    </row>
    <row r="69" spans="1:8" ht="58.5" customHeight="1" x14ac:dyDescent="0.25">
      <c r="A69" s="77">
        <v>16</v>
      </c>
      <c r="B69" s="64" t="s">
        <v>124</v>
      </c>
      <c r="C69" s="36">
        <v>1</v>
      </c>
      <c r="D69" s="86"/>
      <c r="E69" s="86">
        <f>C69*D69</f>
        <v>0</v>
      </c>
      <c r="H69" s="70" t="e">
        <f>IF(#REF!&lt;#REF!,"Média","Mediana")</f>
        <v>#REF!</v>
      </c>
    </row>
    <row r="70" spans="1:8" x14ac:dyDescent="0.25">
      <c r="A70" s="14"/>
      <c r="B70" s="61"/>
      <c r="C70" s="38"/>
      <c r="D70" s="15"/>
      <c r="E70" s="15">
        <f>SUM(E69)</f>
        <v>0</v>
      </c>
    </row>
    <row r="71" spans="1:8" ht="15.75" x14ac:dyDescent="0.25">
      <c r="A71" s="92" t="s">
        <v>11</v>
      </c>
      <c r="B71" s="93"/>
      <c r="C71" s="93"/>
      <c r="D71" s="18"/>
      <c r="E71" s="18"/>
    </row>
    <row r="72" spans="1:8" s="54" customFormat="1" ht="12" customHeight="1" x14ac:dyDescent="0.2">
      <c r="A72" s="98" t="s">
        <v>0</v>
      </c>
      <c r="B72" s="98" t="s">
        <v>1</v>
      </c>
      <c r="C72" s="98" t="s">
        <v>29</v>
      </c>
      <c r="D72" s="96" t="s">
        <v>129</v>
      </c>
      <c r="E72" s="96" t="s">
        <v>130</v>
      </c>
      <c r="H72" s="72"/>
    </row>
    <row r="73" spans="1:8" s="54" customFormat="1" ht="12" x14ac:dyDescent="0.2">
      <c r="A73" s="98"/>
      <c r="B73" s="98"/>
      <c r="C73" s="98"/>
      <c r="D73" s="96"/>
      <c r="E73" s="96"/>
      <c r="H73" s="72"/>
    </row>
    <row r="74" spans="1:8" ht="27" customHeight="1" x14ac:dyDescent="0.25">
      <c r="A74" s="94">
        <v>17</v>
      </c>
      <c r="B74" s="58" t="s">
        <v>116</v>
      </c>
      <c r="C74" s="41">
        <v>10150</v>
      </c>
      <c r="D74" s="86"/>
      <c r="E74" s="86">
        <f>C74*D74</f>
        <v>0</v>
      </c>
      <c r="H74" s="70" t="e">
        <f>IF(#REF!&lt;#REF!,"Média","Mediana")</f>
        <v>#REF!</v>
      </c>
    </row>
    <row r="75" spans="1:8" ht="30" customHeight="1" x14ac:dyDescent="0.25">
      <c r="A75" s="95"/>
      <c r="B75" s="58" t="s">
        <v>117</v>
      </c>
      <c r="C75" s="41">
        <v>18750</v>
      </c>
      <c r="D75" s="86"/>
      <c r="E75" s="86">
        <f>C75*D75</f>
        <v>0</v>
      </c>
      <c r="H75" s="70" t="e">
        <f>IF(#REF!&lt;#REF!,"Média","Mediana")</f>
        <v>#REF!</v>
      </c>
    </row>
    <row r="76" spans="1:8" x14ac:dyDescent="0.25">
      <c r="A76" s="10"/>
      <c r="B76" s="61"/>
      <c r="C76" s="42"/>
      <c r="D76" s="11"/>
      <c r="E76" s="11">
        <f>SUM(E74:E75)</f>
        <v>0</v>
      </c>
    </row>
    <row r="77" spans="1:8" ht="15.75" x14ac:dyDescent="0.25">
      <c r="A77" s="92" t="s">
        <v>12</v>
      </c>
      <c r="B77" s="93"/>
      <c r="C77" s="93"/>
      <c r="D77" s="18"/>
      <c r="E77" s="18"/>
    </row>
    <row r="78" spans="1:8" s="54" customFormat="1" ht="12" customHeight="1" x14ac:dyDescent="0.2">
      <c r="A78" s="98" t="s">
        <v>0</v>
      </c>
      <c r="B78" s="98" t="s">
        <v>1</v>
      </c>
      <c r="C78" s="98" t="s">
        <v>29</v>
      </c>
      <c r="D78" s="96" t="s">
        <v>129</v>
      </c>
      <c r="E78" s="96" t="s">
        <v>130</v>
      </c>
      <c r="H78" s="72"/>
    </row>
    <row r="79" spans="1:8" s="54" customFormat="1" ht="12" x14ac:dyDescent="0.2">
      <c r="A79" s="98"/>
      <c r="B79" s="98"/>
      <c r="C79" s="98"/>
      <c r="D79" s="96"/>
      <c r="E79" s="96"/>
      <c r="H79" s="72"/>
    </row>
    <row r="80" spans="1:8" ht="118.5" customHeight="1" x14ac:dyDescent="0.25">
      <c r="A80" s="7">
        <v>18</v>
      </c>
      <c r="B80" s="58" t="s">
        <v>118</v>
      </c>
      <c r="C80" s="43">
        <v>14</v>
      </c>
      <c r="D80" s="86"/>
      <c r="E80" s="86">
        <f>C80*D80</f>
        <v>0</v>
      </c>
      <c r="H80" s="70" t="e">
        <f>IF(#REF!&lt;#REF!,"Média","Mediana")</f>
        <v>#REF!</v>
      </c>
    </row>
    <row r="81" spans="1:8" x14ac:dyDescent="0.25">
      <c r="A81" s="10"/>
      <c r="B81" s="61"/>
      <c r="C81" s="44"/>
      <c r="D81" s="11"/>
      <c r="E81" s="11">
        <f>SUM(E80)</f>
        <v>0</v>
      </c>
    </row>
    <row r="82" spans="1:8" ht="15.75" x14ac:dyDescent="0.25">
      <c r="A82" s="92" t="s">
        <v>13</v>
      </c>
      <c r="B82" s="93"/>
      <c r="C82" s="93"/>
      <c r="D82" s="18"/>
      <c r="E82" s="18"/>
    </row>
    <row r="83" spans="1:8" s="54" customFormat="1" ht="12" customHeight="1" x14ac:dyDescent="0.2">
      <c r="A83" s="98" t="s">
        <v>0</v>
      </c>
      <c r="B83" s="98" t="s">
        <v>1</v>
      </c>
      <c r="C83" s="98" t="s">
        <v>29</v>
      </c>
      <c r="D83" s="96" t="s">
        <v>129</v>
      </c>
      <c r="E83" s="96" t="s">
        <v>130</v>
      </c>
      <c r="H83" s="72"/>
    </row>
    <row r="84" spans="1:8" s="54" customFormat="1" ht="12" x14ac:dyDescent="0.2">
      <c r="A84" s="98"/>
      <c r="B84" s="98"/>
      <c r="C84" s="98"/>
      <c r="D84" s="96"/>
      <c r="E84" s="96"/>
      <c r="H84" s="72"/>
    </row>
    <row r="85" spans="1:8" ht="166.5" customHeight="1" x14ac:dyDescent="0.25">
      <c r="A85" s="80">
        <v>19</v>
      </c>
      <c r="B85" s="58" t="s">
        <v>119</v>
      </c>
      <c r="C85" s="43">
        <v>1</v>
      </c>
      <c r="D85" s="86"/>
      <c r="E85" s="86">
        <f>C85*D85</f>
        <v>0</v>
      </c>
      <c r="H85" s="70" t="e">
        <f>IF(#REF!&lt;#REF!,"Média","Mediana")</f>
        <v>#REF!</v>
      </c>
    </row>
    <row r="86" spans="1:8" x14ac:dyDescent="0.25">
      <c r="A86" s="10"/>
      <c r="B86" s="61"/>
      <c r="C86" s="44"/>
      <c r="D86" s="11"/>
      <c r="E86" s="11">
        <f>SUM(E85)</f>
        <v>0</v>
      </c>
    </row>
    <row r="87" spans="1:8" ht="15.75" x14ac:dyDescent="0.25">
      <c r="A87" s="92" t="s">
        <v>14</v>
      </c>
      <c r="B87" s="93"/>
      <c r="C87" s="93"/>
      <c r="D87" s="18"/>
      <c r="E87" s="18"/>
    </row>
    <row r="88" spans="1:8" s="54" customFormat="1" ht="12" customHeight="1" x14ac:dyDescent="0.2">
      <c r="A88" s="98" t="s">
        <v>0</v>
      </c>
      <c r="B88" s="98" t="s">
        <v>1</v>
      </c>
      <c r="C88" s="98" t="s">
        <v>29</v>
      </c>
      <c r="D88" s="96" t="s">
        <v>129</v>
      </c>
      <c r="E88" s="96" t="s">
        <v>130</v>
      </c>
      <c r="H88" s="72"/>
    </row>
    <row r="89" spans="1:8" s="54" customFormat="1" ht="12" x14ac:dyDescent="0.2">
      <c r="A89" s="98"/>
      <c r="B89" s="98"/>
      <c r="C89" s="98"/>
      <c r="D89" s="96"/>
      <c r="E89" s="96"/>
      <c r="H89" s="72"/>
    </row>
    <row r="90" spans="1:8" ht="55.5" customHeight="1" x14ac:dyDescent="0.25">
      <c r="A90" s="22">
        <v>20</v>
      </c>
      <c r="B90" s="76" t="s">
        <v>126</v>
      </c>
      <c r="C90" s="45">
        <v>1</v>
      </c>
      <c r="D90" s="86"/>
      <c r="E90" s="86">
        <f>C90*D90</f>
        <v>0</v>
      </c>
      <c r="H90" s="70" t="e">
        <f>IF(#REF!&lt;#REF!,"Média","Mediana")</f>
        <v>#REF!</v>
      </c>
    </row>
    <row r="91" spans="1:8" x14ac:dyDescent="0.25">
      <c r="A91" s="12"/>
      <c r="B91" s="66"/>
      <c r="C91" s="46"/>
      <c r="D91" s="13"/>
      <c r="E91" s="13">
        <f>SUM(E90)</f>
        <v>0</v>
      </c>
    </row>
    <row r="92" spans="1:8" ht="15.75" x14ac:dyDescent="0.25">
      <c r="A92" s="92" t="s">
        <v>15</v>
      </c>
      <c r="B92" s="93"/>
      <c r="C92" s="93"/>
      <c r="D92" s="18"/>
      <c r="E92" s="18"/>
    </row>
    <row r="93" spans="1:8" s="54" customFormat="1" ht="12" customHeight="1" x14ac:dyDescent="0.2">
      <c r="A93" s="98" t="s">
        <v>0</v>
      </c>
      <c r="B93" s="98" t="s">
        <v>1</v>
      </c>
      <c r="C93" s="98" t="s">
        <v>29</v>
      </c>
      <c r="D93" s="96" t="s">
        <v>129</v>
      </c>
      <c r="E93" s="96" t="s">
        <v>130</v>
      </c>
      <c r="H93" s="72"/>
    </row>
    <row r="94" spans="1:8" s="54" customFormat="1" ht="12" x14ac:dyDescent="0.2">
      <c r="A94" s="98"/>
      <c r="B94" s="98"/>
      <c r="C94" s="98"/>
      <c r="D94" s="96"/>
      <c r="E94" s="96"/>
      <c r="H94" s="72"/>
    </row>
    <row r="95" spans="1:8" ht="41.25" customHeight="1" x14ac:dyDescent="0.25">
      <c r="A95" s="22">
        <v>21</v>
      </c>
      <c r="B95" s="64" t="s">
        <v>57</v>
      </c>
      <c r="C95" s="45">
        <v>191</v>
      </c>
      <c r="D95" s="86"/>
      <c r="E95" s="86">
        <f>C95*D95</f>
        <v>0</v>
      </c>
      <c r="H95" s="70" t="e">
        <f>IF(#REF!&lt;#REF!,"Média","Mediana")</f>
        <v>#REF!</v>
      </c>
    </row>
    <row r="96" spans="1:8" ht="30" customHeight="1" x14ac:dyDescent="0.25">
      <c r="A96" s="80">
        <v>22</v>
      </c>
      <c r="B96" s="58" t="s">
        <v>51</v>
      </c>
      <c r="C96" s="32">
        <v>1</v>
      </c>
      <c r="D96" s="86"/>
      <c r="E96" s="86">
        <f>C96*D96</f>
        <v>0</v>
      </c>
      <c r="H96" s="70" t="e">
        <f>IF(#REF!&lt;#REF!,"Média","Mediana")</f>
        <v>#REF!</v>
      </c>
    </row>
    <row r="97" spans="1:8" ht="30" customHeight="1" x14ac:dyDescent="0.25">
      <c r="A97" s="80">
        <v>23</v>
      </c>
      <c r="B97" s="58" t="s">
        <v>52</v>
      </c>
      <c r="C97" s="32">
        <v>1</v>
      </c>
      <c r="D97" s="86"/>
      <c r="E97" s="86">
        <f>C97*D97</f>
        <v>0</v>
      </c>
      <c r="H97" s="70" t="e">
        <f>IF(#REF!&lt;#REF!,"Média","Mediana")</f>
        <v>#REF!</v>
      </c>
    </row>
    <row r="98" spans="1:8" ht="39.75" customHeight="1" x14ac:dyDescent="0.25">
      <c r="A98" s="80">
        <v>24</v>
      </c>
      <c r="B98" s="58" t="s">
        <v>50</v>
      </c>
      <c r="C98" s="32">
        <v>15</v>
      </c>
      <c r="D98" s="86"/>
      <c r="E98" s="86">
        <f>C98*D98</f>
        <v>0</v>
      </c>
      <c r="H98" s="70" t="e">
        <f>IF(#REF!&lt;#REF!,"Média","Mediana")</f>
        <v>#REF!</v>
      </c>
    </row>
    <row r="99" spans="1:8" x14ac:dyDescent="0.25">
      <c r="A99" s="12"/>
      <c r="B99" s="61"/>
      <c r="C99" s="44"/>
      <c r="D99" s="13"/>
      <c r="E99" s="13">
        <f>SUM(E95:E98)</f>
        <v>0</v>
      </c>
    </row>
    <row r="100" spans="1:8" ht="15.75" x14ac:dyDescent="0.25">
      <c r="A100" s="92" t="s">
        <v>46</v>
      </c>
      <c r="B100" s="93"/>
      <c r="C100" s="93"/>
      <c r="D100" s="18"/>
      <c r="E100" s="18"/>
    </row>
    <row r="101" spans="1:8" s="54" customFormat="1" ht="12" customHeight="1" x14ac:dyDescent="0.2">
      <c r="A101" s="98" t="s">
        <v>0</v>
      </c>
      <c r="B101" s="98" t="s">
        <v>1</v>
      </c>
      <c r="C101" s="98" t="s">
        <v>29</v>
      </c>
      <c r="D101" s="96" t="s">
        <v>129</v>
      </c>
      <c r="E101" s="96" t="s">
        <v>130</v>
      </c>
      <c r="H101" s="72"/>
    </row>
    <row r="102" spans="1:8" s="54" customFormat="1" ht="12" x14ac:dyDescent="0.2">
      <c r="A102" s="98"/>
      <c r="B102" s="98"/>
      <c r="C102" s="98"/>
      <c r="D102" s="96"/>
      <c r="E102" s="96"/>
      <c r="H102" s="72"/>
    </row>
    <row r="103" spans="1:8" ht="72" customHeight="1" x14ac:dyDescent="0.25">
      <c r="A103" s="80">
        <v>25</v>
      </c>
      <c r="B103" s="58" t="s">
        <v>120</v>
      </c>
      <c r="C103" s="32">
        <v>4</v>
      </c>
      <c r="D103" s="86"/>
      <c r="E103" s="86">
        <f>C103*D103</f>
        <v>0</v>
      </c>
      <c r="H103" s="70" t="e">
        <f>IF(#REF!&lt;#REF!,"Média","Mediana")</f>
        <v>#REF!</v>
      </c>
    </row>
    <row r="104" spans="1:8" x14ac:dyDescent="0.25">
      <c r="A104" s="12"/>
      <c r="B104" s="61"/>
      <c r="C104" s="44"/>
      <c r="D104" s="11"/>
      <c r="E104" s="11">
        <f>SUM(E103)</f>
        <v>0</v>
      </c>
    </row>
    <row r="105" spans="1:8" ht="15.75" x14ac:dyDescent="0.25">
      <c r="A105" s="92" t="s">
        <v>45</v>
      </c>
      <c r="B105" s="93"/>
      <c r="C105" s="93"/>
      <c r="D105" s="18"/>
      <c r="E105" s="18"/>
    </row>
    <row r="106" spans="1:8" s="54" customFormat="1" ht="12" customHeight="1" x14ac:dyDescent="0.2">
      <c r="A106" s="98" t="s">
        <v>0</v>
      </c>
      <c r="B106" s="98" t="s">
        <v>1</v>
      </c>
      <c r="C106" s="98" t="s">
        <v>29</v>
      </c>
      <c r="D106" s="96" t="s">
        <v>129</v>
      </c>
      <c r="E106" s="96" t="s">
        <v>130</v>
      </c>
      <c r="H106" s="72"/>
    </row>
    <row r="107" spans="1:8" s="54" customFormat="1" ht="12" x14ac:dyDescent="0.2">
      <c r="A107" s="98"/>
      <c r="B107" s="98"/>
      <c r="C107" s="98"/>
      <c r="D107" s="96"/>
      <c r="E107" s="96"/>
      <c r="H107" s="72"/>
    </row>
    <row r="108" spans="1:8" ht="97.5" customHeight="1" x14ac:dyDescent="0.25">
      <c r="A108" s="80">
        <v>26</v>
      </c>
      <c r="B108" s="58" t="s">
        <v>121</v>
      </c>
      <c r="C108" s="32">
        <v>1</v>
      </c>
      <c r="D108" s="86"/>
      <c r="E108" s="86">
        <f>C108*D108</f>
        <v>0</v>
      </c>
      <c r="H108" s="70" t="e">
        <f>IF(#REF!&lt;#REF!,"Média","Mediana")</f>
        <v>#REF!</v>
      </c>
    </row>
    <row r="109" spans="1:8" x14ac:dyDescent="0.25">
      <c r="A109" s="12"/>
      <c r="B109" s="61"/>
      <c r="C109" s="44"/>
      <c r="D109" s="11"/>
      <c r="E109" s="11">
        <f>SUM(E108)</f>
        <v>0</v>
      </c>
    </row>
    <row r="110" spans="1:8" ht="15.75" x14ac:dyDescent="0.25">
      <c r="A110" s="92" t="s">
        <v>16</v>
      </c>
      <c r="B110" s="93"/>
      <c r="C110" s="93"/>
      <c r="D110" s="18"/>
      <c r="E110" s="18"/>
    </row>
    <row r="111" spans="1:8" s="54" customFormat="1" ht="12" customHeight="1" x14ac:dyDescent="0.2">
      <c r="A111" s="98" t="s">
        <v>0</v>
      </c>
      <c r="B111" s="98" t="s">
        <v>1</v>
      </c>
      <c r="C111" s="98" t="s">
        <v>29</v>
      </c>
      <c r="D111" s="96" t="s">
        <v>129</v>
      </c>
      <c r="E111" s="96" t="s">
        <v>130</v>
      </c>
      <c r="H111" s="72"/>
    </row>
    <row r="112" spans="1:8" s="54" customFormat="1" ht="12" x14ac:dyDescent="0.2">
      <c r="A112" s="98"/>
      <c r="B112" s="98"/>
      <c r="C112" s="98"/>
      <c r="D112" s="96"/>
      <c r="E112" s="96"/>
      <c r="H112" s="72"/>
    </row>
    <row r="113" spans="1:8" x14ac:dyDescent="0.25">
      <c r="A113" s="80">
        <v>27</v>
      </c>
      <c r="B113" s="58" t="s">
        <v>58</v>
      </c>
      <c r="C113" s="47">
        <v>15</v>
      </c>
      <c r="D113" s="86"/>
      <c r="E113" s="86">
        <f>C113*D113</f>
        <v>0</v>
      </c>
      <c r="H113" s="70" t="e">
        <f>IF(#REF!&lt;#REF!,"Média","Mediana")</f>
        <v>#REF!</v>
      </c>
    </row>
    <row r="114" spans="1:8" x14ac:dyDescent="0.25">
      <c r="A114" s="80">
        <v>28</v>
      </c>
      <c r="B114" s="58" t="s">
        <v>59</v>
      </c>
      <c r="C114" s="47">
        <v>15</v>
      </c>
      <c r="D114" s="86"/>
      <c r="E114" s="86">
        <f>C114*D114</f>
        <v>0</v>
      </c>
      <c r="H114" s="70" t="e">
        <f>IF(#REF!&lt;#REF!,"Média","Mediana")</f>
        <v>#REF!</v>
      </c>
    </row>
    <row r="115" spans="1:8" x14ac:dyDescent="0.25">
      <c r="A115" s="80">
        <v>29</v>
      </c>
      <c r="B115" s="58" t="s">
        <v>60</v>
      </c>
      <c r="C115" s="47">
        <v>7</v>
      </c>
      <c r="D115" s="86"/>
      <c r="E115" s="86">
        <f>C115*D115</f>
        <v>0</v>
      </c>
      <c r="H115" s="70" t="e">
        <f>IF(#REF!&lt;#REF!,"Média","Mediana")</f>
        <v>#REF!</v>
      </c>
    </row>
    <row r="116" spans="1:8" x14ac:dyDescent="0.25">
      <c r="A116" s="80">
        <v>30</v>
      </c>
      <c r="B116" s="58" t="s">
        <v>61</v>
      </c>
      <c r="C116" s="47">
        <v>7</v>
      </c>
      <c r="D116" s="86"/>
      <c r="E116" s="86">
        <f>C116*D116</f>
        <v>0</v>
      </c>
      <c r="H116" s="70" t="e">
        <f>IF(#REF!&lt;#REF!,"Média","Mediana")</f>
        <v>#REF!</v>
      </c>
    </row>
    <row r="117" spans="1:8" x14ac:dyDescent="0.25">
      <c r="A117" s="80">
        <v>31</v>
      </c>
      <c r="B117" s="58" t="s">
        <v>62</v>
      </c>
      <c r="C117" s="32">
        <v>10</v>
      </c>
      <c r="D117" s="86"/>
      <c r="E117" s="86">
        <f>C117*D117</f>
        <v>0</v>
      </c>
      <c r="H117" s="70" t="e">
        <f>IF(#REF!&lt;#REF!,"Média","Mediana")</f>
        <v>#REF!</v>
      </c>
    </row>
    <row r="118" spans="1:8" ht="22.5" customHeight="1" x14ac:dyDescent="0.25">
      <c r="A118" s="80">
        <v>32</v>
      </c>
      <c r="B118" s="58" t="s">
        <v>63</v>
      </c>
      <c r="C118" s="32">
        <v>12</v>
      </c>
      <c r="D118" s="86"/>
      <c r="E118" s="86">
        <f>C118*D118</f>
        <v>0</v>
      </c>
      <c r="H118" s="70" t="e">
        <f>IF(#REF!&lt;#REF!,"Média","Mediana")</f>
        <v>#REF!</v>
      </c>
    </row>
    <row r="119" spans="1:8" ht="144.75" customHeight="1" x14ac:dyDescent="0.25">
      <c r="A119" s="80">
        <v>33</v>
      </c>
      <c r="B119" s="64" t="s">
        <v>99</v>
      </c>
      <c r="C119" s="45">
        <v>23</v>
      </c>
      <c r="D119" s="86"/>
      <c r="E119" s="86">
        <f>C119*D119</f>
        <v>0</v>
      </c>
      <c r="H119" s="70" t="e">
        <f>IF(#REF!&lt;#REF!,"Média","Mediana")</f>
        <v>#REF!</v>
      </c>
    </row>
    <row r="120" spans="1:8" s="26" customFormat="1" x14ac:dyDescent="0.25">
      <c r="A120" s="27"/>
      <c r="B120" s="67"/>
      <c r="C120" s="48"/>
      <c r="D120" s="25"/>
      <c r="E120" s="25">
        <f>SUM(E113:E119)</f>
        <v>0</v>
      </c>
      <c r="H120" s="74"/>
    </row>
    <row r="121" spans="1:8" ht="15.75" x14ac:dyDescent="0.25">
      <c r="A121" s="87" t="s">
        <v>17</v>
      </c>
      <c r="B121" s="88"/>
      <c r="C121" s="88"/>
      <c r="D121" s="18"/>
      <c r="E121" s="18"/>
    </row>
    <row r="122" spans="1:8" ht="21.75" customHeight="1" x14ac:dyDescent="0.25">
      <c r="A122" s="1" t="s">
        <v>55</v>
      </c>
      <c r="B122" s="97" t="s">
        <v>18</v>
      </c>
      <c r="C122" s="97"/>
      <c r="D122" s="20"/>
      <c r="E122" s="20"/>
    </row>
    <row r="123" spans="1:8" s="54" customFormat="1" ht="12" customHeight="1" x14ac:dyDescent="0.2">
      <c r="A123" s="98" t="s">
        <v>0</v>
      </c>
      <c r="B123" s="98" t="s">
        <v>1</v>
      </c>
      <c r="C123" s="98" t="s">
        <v>29</v>
      </c>
      <c r="D123" s="96" t="s">
        <v>129</v>
      </c>
      <c r="E123" s="96" t="s">
        <v>130</v>
      </c>
      <c r="H123" s="72"/>
    </row>
    <row r="124" spans="1:8" s="54" customFormat="1" ht="12" x14ac:dyDescent="0.2">
      <c r="A124" s="98"/>
      <c r="B124" s="98"/>
      <c r="C124" s="98"/>
      <c r="D124" s="96"/>
      <c r="E124" s="96"/>
      <c r="H124" s="72"/>
    </row>
    <row r="125" spans="1:8" ht="48.75" customHeight="1" x14ac:dyDescent="0.25">
      <c r="A125" s="80">
        <v>34</v>
      </c>
      <c r="B125" s="58" t="s">
        <v>64</v>
      </c>
      <c r="C125" s="32">
        <v>23</v>
      </c>
      <c r="D125" s="86"/>
      <c r="E125" s="86">
        <f>C125*D125</f>
        <v>0</v>
      </c>
      <c r="H125" s="70" t="e">
        <f>IF(#REF!&lt;#REF!,"Média","Mediana")</f>
        <v>#REF!</v>
      </c>
    </row>
    <row r="126" spans="1:8" ht="26.25" customHeight="1" x14ac:dyDescent="0.25">
      <c r="A126" s="80">
        <v>35</v>
      </c>
      <c r="B126" s="58" t="s">
        <v>65</v>
      </c>
      <c r="C126" s="32">
        <v>56</v>
      </c>
      <c r="D126" s="86"/>
      <c r="E126" s="86">
        <f>C126*D126</f>
        <v>0</v>
      </c>
      <c r="H126" s="70" t="e">
        <f>IF(#REF!&lt;#REF!,"Média","Mediana")</f>
        <v>#REF!</v>
      </c>
    </row>
    <row r="127" spans="1:8" ht="26.25" customHeight="1" x14ac:dyDescent="0.25">
      <c r="A127" s="80">
        <v>36</v>
      </c>
      <c r="B127" s="58" t="s">
        <v>66</v>
      </c>
      <c r="C127" s="32">
        <v>400</v>
      </c>
      <c r="D127" s="86"/>
      <c r="E127" s="86">
        <f>C127*D127</f>
        <v>0</v>
      </c>
      <c r="H127" s="70" t="e">
        <f>IF(#REF!&lt;#REF!,"Média","Mediana")</f>
        <v>#REF!</v>
      </c>
    </row>
    <row r="128" spans="1:8" ht="26.25" customHeight="1" x14ac:dyDescent="0.25">
      <c r="A128" s="80">
        <v>37</v>
      </c>
      <c r="B128" s="58" t="s">
        <v>67</v>
      </c>
      <c r="C128" s="32">
        <v>400</v>
      </c>
      <c r="D128" s="86"/>
      <c r="E128" s="86">
        <f>C128*D128</f>
        <v>0</v>
      </c>
      <c r="H128" s="70" t="e">
        <f>IF(#REF!&lt;#REF!,"Média","Mediana")</f>
        <v>#REF!</v>
      </c>
    </row>
    <row r="129" spans="1:8" x14ac:dyDescent="0.25">
      <c r="A129" s="80">
        <v>38</v>
      </c>
      <c r="B129" s="58" t="s">
        <v>96</v>
      </c>
      <c r="C129" s="32">
        <v>1</v>
      </c>
      <c r="D129" s="86"/>
      <c r="E129" s="86">
        <f>C129*D129</f>
        <v>0</v>
      </c>
      <c r="H129" s="70" t="e">
        <f>IF(#REF!&lt;#REF!,"Média","Mediana")</f>
        <v>#REF!</v>
      </c>
    </row>
    <row r="130" spans="1:8" x14ac:dyDescent="0.25">
      <c r="A130" s="12"/>
      <c r="B130" s="61"/>
      <c r="C130" s="44"/>
      <c r="D130" s="11"/>
      <c r="E130" s="11">
        <f>SUM(E125:E129)</f>
        <v>0</v>
      </c>
    </row>
    <row r="131" spans="1:8" ht="15.75" x14ac:dyDescent="0.25">
      <c r="A131" s="92" t="s">
        <v>36</v>
      </c>
      <c r="B131" s="93"/>
      <c r="C131" s="93"/>
      <c r="D131" s="18"/>
      <c r="E131" s="18"/>
    </row>
    <row r="132" spans="1:8" s="54" customFormat="1" ht="12" customHeight="1" x14ac:dyDescent="0.2">
      <c r="A132" s="98" t="s">
        <v>0</v>
      </c>
      <c r="B132" s="98" t="s">
        <v>1</v>
      </c>
      <c r="C132" s="98" t="s">
        <v>29</v>
      </c>
      <c r="D132" s="96" t="s">
        <v>129</v>
      </c>
      <c r="E132" s="96" t="s">
        <v>130</v>
      </c>
      <c r="H132" s="72"/>
    </row>
    <row r="133" spans="1:8" s="54" customFormat="1" ht="12" x14ac:dyDescent="0.2">
      <c r="A133" s="98"/>
      <c r="B133" s="98"/>
      <c r="C133" s="98"/>
      <c r="D133" s="96"/>
      <c r="E133" s="96"/>
      <c r="H133" s="72"/>
    </row>
    <row r="134" spans="1:8" x14ac:dyDescent="0.25">
      <c r="A134" s="80">
        <v>39</v>
      </c>
      <c r="B134" s="64" t="s">
        <v>37</v>
      </c>
      <c r="C134" s="45">
        <v>20</v>
      </c>
      <c r="D134" s="86"/>
      <c r="E134" s="86">
        <f>C134*D134</f>
        <v>0</v>
      </c>
      <c r="H134" s="70" t="e">
        <f>IF(#REF!&lt;#REF!,"Média","Mediana")</f>
        <v>#REF!</v>
      </c>
    </row>
    <row r="135" spans="1:8" x14ac:dyDescent="0.25">
      <c r="A135" s="80">
        <v>40</v>
      </c>
      <c r="B135" s="64" t="s">
        <v>38</v>
      </c>
      <c r="C135" s="45">
        <v>120</v>
      </c>
      <c r="D135" s="86"/>
      <c r="E135" s="86">
        <f>C135*D135</f>
        <v>0</v>
      </c>
      <c r="H135" s="70" t="e">
        <f>IF(#REF!&lt;#REF!,"Média","Mediana")</f>
        <v>#REF!</v>
      </c>
    </row>
    <row r="136" spans="1:8" x14ac:dyDescent="0.25">
      <c r="A136" s="12"/>
      <c r="B136" s="66"/>
      <c r="C136" s="46"/>
      <c r="D136" s="16"/>
      <c r="E136" s="16">
        <f>SUM(E134:E135)</f>
        <v>0</v>
      </c>
    </row>
    <row r="137" spans="1:8" ht="15.75" x14ac:dyDescent="0.25">
      <c r="A137" s="92" t="s">
        <v>19</v>
      </c>
      <c r="B137" s="93"/>
      <c r="C137" s="93"/>
      <c r="D137" s="18"/>
      <c r="E137" s="18"/>
    </row>
    <row r="138" spans="1:8" s="54" customFormat="1" ht="12" customHeight="1" x14ac:dyDescent="0.2">
      <c r="A138" s="98" t="s">
        <v>0</v>
      </c>
      <c r="B138" s="98" t="s">
        <v>1</v>
      </c>
      <c r="C138" s="106" t="s">
        <v>29</v>
      </c>
      <c r="D138" s="96" t="s">
        <v>129</v>
      </c>
      <c r="E138" s="96" t="s">
        <v>130</v>
      </c>
      <c r="H138" s="72"/>
    </row>
    <row r="139" spans="1:8" s="54" customFormat="1" ht="12" x14ac:dyDescent="0.2">
      <c r="A139" s="98"/>
      <c r="B139" s="98"/>
      <c r="C139" s="107"/>
      <c r="D139" s="96"/>
      <c r="E139" s="96"/>
      <c r="H139" s="72"/>
    </row>
    <row r="140" spans="1:8" ht="281.25" customHeight="1" x14ac:dyDescent="0.25">
      <c r="A140" s="80">
        <v>41</v>
      </c>
      <c r="B140" s="58" t="s">
        <v>100</v>
      </c>
      <c r="C140" s="32">
        <v>1</v>
      </c>
      <c r="D140" s="86"/>
      <c r="E140" s="86">
        <f>C140*D140</f>
        <v>0</v>
      </c>
      <c r="H140" s="70" t="e">
        <f>IF(#REF!&lt;#REF!,"Média","Mediana")</f>
        <v>#REF!</v>
      </c>
    </row>
    <row r="141" spans="1:8" x14ac:dyDescent="0.25">
      <c r="A141" s="80">
        <v>42</v>
      </c>
      <c r="B141" s="58" t="s">
        <v>20</v>
      </c>
      <c r="C141" s="75">
        <v>24</v>
      </c>
      <c r="D141" s="86"/>
      <c r="E141" s="86">
        <f>C141*D141</f>
        <v>0</v>
      </c>
      <c r="H141" s="70" t="e">
        <f>IF(#REF!&lt;#REF!,"Média","Mediana")</f>
        <v>#REF!</v>
      </c>
    </row>
    <row r="142" spans="1:8" x14ac:dyDescent="0.25">
      <c r="A142" s="12"/>
      <c r="B142" s="61"/>
      <c r="C142" s="38"/>
      <c r="D142" s="11"/>
      <c r="E142" s="11">
        <f>SUM(E140:E141)</f>
        <v>0</v>
      </c>
    </row>
    <row r="143" spans="1:8" ht="15.75" x14ac:dyDescent="0.25">
      <c r="A143" s="92" t="s">
        <v>21</v>
      </c>
      <c r="B143" s="93"/>
      <c r="C143" s="93"/>
      <c r="D143" s="18"/>
      <c r="E143" s="18"/>
    </row>
    <row r="144" spans="1:8" s="54" customFormat="1" ht="12" customHeight="1" x14ac:dyDescent="0.2">
      <c r="A144" s="98" t="s">
        <v>0</v>
      </c>
      <c r="B144" s="98" t="s">
        <v>1</v>
      </c>
      <c r="C144" s="98" t="s">
        <v>29</v>
      </c>
      <c r="D144" s="96" t="s">
        <v>129</v>
      </c>
      <c r="E144" s="96" t="s">
        <v>130</v>
      </c>
      <c r="H144" s="72"/>
    </row>
    <row r="145" spans="1:8" s="54" customFormat="1" ht="12" x14ac:dyDescent="0.2">
      <c r="A145" s="98"/>
      <c r="B145" s="98"/>
      <c r="C145" s="98"/>
      <c r="D145" s="96"/>
      <c r="E145" s="96"/>
      <c r="H145" s="72"/>
    </row>
    <row r="146" spans="1:8" ht="65.25" customHeight="1" x14ac:dyDescent="0.25">
      <c r="A146" s="80">
        <v>43</v>
      </c>
      <c r="B146" s="58" t="s">
        <v>35</v>
      </c>
      <c r="C146" s="32">
        <v>1</v>
      </c>
      <c r="D146" s="86"/>
      <c r="E146" s="86">
        <f>C146*D146</f>
        <v>0</v>
      </c>
      <c r="H146" s="70" t="e">
        <f>IF(#REF!&lt;#REF!,"Média","Mediana")</f>
        <v>#REF!</v>
      </c>
    </row>
    <row r="147" spans="1:8" ht="84" customHeight="1" x14ac:dyDescent="0.25">
      <c r="A147" s="80">
        <v>44</v>
      </c>
      <c r="B147" s="58" t="s">
        <v>22</v>
      </c>
      <c r="C147" s="32">
        <v>1</v>
      </c>
      <c r="D147" s="86"/>
      <c r="E147" s="86">
        <f>C147*D147</f>
        <v>0</v>
      </c>
      <c r="H147" s="70" t="e">
        <f>IF(#REF!&lt;#REF!,"Média","Mediana")</f>
        <v>#REF!</v>
      </c>
    </row>
    <row r="148" spans="1:8" ht="168" customHeight="1" x14ac:dyDescent="0.25">
      <c r="A148" s="80">
        <v>45</v>
      </c>
      <c r="B148" s="58" t="s">
        <v>122</v>
      </c>
      <c r="C148" s="32">
        <v>2</v>
      </c>
      <c r="D148" s="86"/>
      <c r="E148" s="86">
        <f>C148*D148</f>
        <v>0</v>
      </c>
      <c r="H148" s="70" t="e">
        <f>IF(#REF!&lt;#REF!,"Média","Mediana")</f>
        <v>#REF!</v>
      </c>
    </row>
    <row r="149" spans="1:8" ht="156.75" customHeight="1" x14ac:dyDescent="0.25">
      <c r="A149" s="80">
        <v>46</v>
      </c>
      <c r="B149" s="58" t="s">
        <v>78</v>
      </c>
      <c r="C149" s="32">
        <v>1</v>
      </c>
      <c r="D149" s="86"/>
      <c r="E149" s="86">
        <f>C149*D149</f>
        <v>0</v>
      </c>
      <c r="H149" s="70" t="e">
        <f>IF(#REF!&lt;#REF!,"Média","Mediana")</f>
        <v>#REF!</v>
      </c>
    </row>
    <row r="150" spans="1:8" ht="195.75" customHeight="1" x14ac:dyDescent="0.25">
      <c r="A150" s="80">
        <v>47</v>
      </c>
      <c r="B150" s="58" t="s">
        <v>28</v>
      </c>
      <c r="C150" s="32">
        <v>1</v>
      </c>
      <c r="D150" s="86"/>
      <c r="E150" s="86">
        <f>C150*D150</f>
        <v>0</v>
      </c>
      <c r="H150" s="70" t="e">
        <f>IF(#REF!&lt;#REF!,"Média","Mediana")</f>
        <v>#REF!</v>
      </c>
    </row>
    <row r="151" spans="1:8" ht="22.5" x14ac:dyDescent="0.25">
      <c r="A151" s="80">
        <v>48</v>
      </c>
      <c r="B151" s="58" t="s">
        <v>79</v>
      </c>
      <c r="C151" s="32">
        <v>42</v>
      </c>
      <c r="D151" s="86"/>
      <c r="E151" s="86">
        <f>C151*D151</f>
        <v>0</v>
      </c>
      <c r="H151" s="70" t="e">
        <f>IF(#REF!&lt;#REF!,"Média","Mediana")</f>
        <v>#REF!</v>
      </c>
    </row>
    <row r="152" spans="1:8" ht="63" customHeight="1" x14ac:dyDescent="0.25">
      <c r="A152" s="80">
        <v>49</v>
      </c>
      <c r="B152" s="58" t="s">
        <v>80</v>
      </c>
      <c r="C152" s="32">
        <v>1</v>
      </c>
      <c r="D152" s="86"/>
      <c r="E152" s="86">
        <f>C152*D152</f>
        <v>0</v>
      </c>
      <c r="H152" s="70" t="e">
        <f>IF(#REF!&lt;#REF!,"Média","Mediana")</f>
        <v>#REF!</v>
      </c>
    </row>
    <row r="153" spans="1:8" ht="51" customHeight="1" x14ac:dyDescent="0.25">
      <c r="A153" s="80">
        <v>50</v>
      </c>
      <c r="B153" s="58" t="s">
        <v>81</v>
      </c>
      <c r="C153" s="32">
        <v>12</v>
      </c>
      <c r="D153" s="86"/>
      <c r="E153" s="86">
        <f>C153*D153</f>
        <v>0</v>
      </c>
      <c r="H153" s="70" t="e">
        <f>IF(#REF!&lt;#REF!,"Média","Mediana")</f>
        <v>#REF!</v>
      </c>
    </row>
    <row r="154" spans="1:8" ht="87" customHeight="1" x14ac:dyDescent="0.25">
      <c r="A154" s="80">
        <v>51</v>
      </c>
      <c r="B154" s="58" t="s">
        <v>82</v>
      </c>
      <c r="C154" s="32">
        <v>1</v>
      </c>
      <c r="D154" s="86"/>
      <c r="E154" s="86">
        <f>C154*D154</f>
        <v>0</v>
      </c>
      <c r="H154" s="70" t="e">
        <f>IF(#REF!&lt;#REF!,"Média","Mediana")</f>
        <v>#REF!</v>
      </c>
    </row>
    <row r="155" spans="1:8" ht="96.75" customHeight="1" x14ac:dyDescent="0.25">
      <c r="A155" s="17">
        <v>52</v>
      </c>
      <c r="B155" s="64" t="s">
        <v>83</v>
      </c>
      <c r="C155" s="45">
        <v>2</v>
      </c>
      <c r="D155" s="86"/>
      <c r="E155" s="86">
        <f>C155*D155</f>
        <v>0</v>
      </c>
      <c r="H155" s="70" t="e">
        <f>IF(#REF!&lt;#REF!,"Média","Mediana")</f>
        <v>#REF!</v>
      </c>
    </row>
    <row r="156" spans="1:8" ht="51" customHeight="1" x14ac:dyDescent="0.25">
      <c r="A156" s="80">
        <v>53</v>
      </c>
      <c r="B156" s="58" t="s">
        <v>84</v>
      </c>
      <c r="C156" s="32">
        <v>2</v>
      </c>
      <c r="D156" s="86"/>
      <c r="E156" s="86">
        <f>C156*D156</f>
        <v>0</v>
      </c>
      <c r="H156" s="70" t="e">
        <f>IF(#REF!&lt;#REF!,"Média","Mediana")</f>
        <v>#REF!</v>
      </c>
    </row>
    <row r="157" spans="1:8" ht="24" customHeight="1" x14ac:dyDescent="0.25">
      <c r="A157" s="80">
        <v>54</v>
      </c>
      <c r="B157" s="58" t="s">
        <v>85</v>
      </c>
      <c r="C157" s="32">
        <v>20</v>
      </c>
      <c r="D157" s="86"/>
      <c r="E157" s="86">
        <f>C157*D157</f>
        <v>0</v>
      </c>
      <c r="H157" s="70" t="e">
        <f>IF(#REF!&lt;#REF!,"Média","Mediana")</f>
        <v>#REF!</v>
      </c>
    </row>
    <row r="158" spans="1:8" ht="61.5" customHeight="1" x14ac:dyDescent="0.25">
      <c r="A158" s="17">
        <v>55</v>
      </c>
      <c r="B158" s="64" t="s">
        <v>86</v>
      </c>
      <c r="C158" s="45">
        <v>2</v>
      </c>
      <c r="D158" s="86"/>
      <c r="E158" s="86">
        <f>C158*D158</f>
        <v>0</v>
      </c>
      <c r="H158" s="70" t="e">
        <f>IF(#REF!&lt;#REF!,"Média","Mediana")</f>
        <v>#REF!</v>
      </c>
    </row>
    <row r="159" spans="1:8" ht="27" customHeight="1" x14ac:dyDescent="0.25">
      <c r="A159" s="80">
        <v>56</v>
      </c>
      <c r="B159" s="58" t="s">
        <v>87</v>
      </c>
      <c r="C159" s="45">
        <v>4</v>
      </c>
      <c r="D159" s="86"/>
      <c r="E159" s="86">
        <f>C159*D159</f>
        <v>0</v>
      </c>
      <c r="H159" s="70" t="e">
        <f>IF(#REF!&lt;#REF!,"Média","Mediana")</f>
        <v>#REF!</v>
      </c>
    </row>
    <row r="160" spans="1:8" ht="36" customHeight="1" x14ac:dyDescent="0.25">
      <c r="A160" s="80">
        <v>57</v>
      </c>
      <c r="B160" s="58" t="s">
        <v>88</v>
      </c>
      <c r="C160" s="32">
        <v>32</v>
      </c>
      <c r="D160" s="86"/>
      <c r="E160" s="86">
        <f>C160*D160</f>
        <v>0</v>
      </c>
      <c r="H160" s="70" t="e">
        <f>IF(#REF!&lt;#REF!,"Média","Mediana")</f>
        <v>#REF!</v>
      </c>
    </row>
    <row r="161" spans="1:8" ht="22.5" x14ac:dyDescent="0.25">
      <c r="A161" s="17">
        <v>58</v>
      </c>
      <c r="B161" s="64" t="s">
        <v>89</v>
      </c>
      <c r="C161" s="45">
        <v>2</v>
      </c>
      <c r="D161" s="86"/>
      <c r="E161" s="86">
        <f>C161*D161</f>
        <v>0</v>
      </c>
      <c r="H161" s="70" t="e">
        <f>IF(#REF!&lt;#REF!,"Média","Mediana")</f>
        <v>#REF!</v>
      </c>
    </row>
    <row r="162" spans="1:8" ht="71.25" customHeight="1" x14ac:dyDescent="0.25">
      <c r="A162" s="80">
        <v>59</v>
      </c>
      <c r="B162" s="58" t="s">
        <v>90</v>
      </c>
      <c r="C162" s="32">
        <v>44</v>
      </c>
      <c r="D162" s="86"/>
      <c r="E162" s="86">
        <f>C162*D162</f>
        <v>0</v>
      </c>
      <c r="H162" s="70" t="e">
        <f>IF(#REF!&lt;#REF!,"Média","Mediana")</f>
        <v>#REF!</v>
      </c>
    </row>
    <row r="163" spans="1:8" ht="36.75" customHeight="1" x14ac:dyDescent="0.25">
      <c r="A163" s="80">
        <v>60</v>
      </c>
      <c r="B163" s="58" t="s">
        <v>91</v>
      </c>
      <c r="C163" s="32">
        <v>1</v>
      </c>
      <c r="D163" s="86"/>
      <c r="E163" s="86">
        <f>C163*D163</f>
        <v>0</v>
      </c>
      <c r="H163" s="70" t="e">
        <f>IF(#REF!&lt;#REF!,"Média","Mediana")</f>
        <v>#REF!</v>
      </c>
    </row>
    <row r="164" spans="1:8" ht="24" customHeight="1" x14ac:dyDescent="0.25">
      <c r="A164" s="80">
        <v>61</v>
      </c>
      <c r="B164" s="58" t="s">
        <v>92</v>
      </c>
      <c r="C164" s="32">
        <v>1</v>
      </c>
      <c r="D164" s="86"/>
      <c r="E164" s="86">
        <f>C164*D164</f>
        <v>0</v>
      </c>
      <c r="H164" s="70" t="e">
        <f>IF(#REF!&lt;#REF!,"Média","Mediana")</f>
        <v>#REF!</v>
      </c>
    </row>
    <row r="165" spans="1:8" ht="16.5" customHeight="1" x14ac:dyDescent="0.25">
      <c r="A165" s="17">
        <v>62</v>
      </c>
      <c r="B165" s="64" t="s">
        <v>93</v>
      </c>
      <c r="C165" s="41">
        <v>10000</v>
      </c>
      <c r="D165" s="86"/>
      <c r="E165" s="86">
        <f>C165*D165</f>
        <v>0</v>
      </c>
      <c r="H165" s="70" t="e">
        <f>IF(#REF!&lt;#REF!,"Média","Mediana")</f>
        <v>#REF!</v>
      </c>
    </row>
    <row r="166" spans="1:8" ht="23.25" customHeight="1" x14ac:dyDescent="0.25">
      <c r="A166" s="80">
        <v>63</v>
      </c>
      <c r="B166" s="58" t="s">
        <v>94</v>
      </c>
      <c r="C166" s="41">
        <v>10000</v>
      </c>
      <c r="D166" s="86"/>
      <c r="E166" s="86">
        <f>C166*D166</f>
        <v>0</v>
      </c>
      <c r="H166" s="70" t="e">
        <f>IF(#REF!&lt;#REF!,"Média","Mediana")</f>
        <v>#REF!</v>
      </c>
    </row>
    <row r="167" spans="1:8" ht="33.75" x14ac:dyDescent="0.25">
      <c r="A167" s="7">
        <v>64</v>
      </c>
      <c r="B167" s="62" t="s">
        <v>95</v>
      </c>
      <c r="C167" s="41">
        <v>3000</v>
      </c>
      <c r="D167" s="86"/>
      <c r="E167" s="86">
        <f>C167*D167</f>
        <v>0</v>
      </c>
      <c r="H167" s="70" t="e">
        <f>IF(#REF!&lt;#REF!,"Média","Mediana")</f>
        <v>#REF!</v>
      </c>
    </row>
    <row r="168" spans="1:8" x14ac:dyDescent="0.25">
      <c r="A168" s="5"/>
      <c r="B168" s="68"/>
      <c r="C168" s="49"/>
      <c r="D168" s="8"/>
      <c r="E168" s="8">
        <f>SUM(E146:E167)</f>
        <v>0</v>
      </c>
    </row>
    <row r="169" spans="1:8" ht="15.75" x14ac:dyDescent="0.25">
      <c r="A169" s="92" t="s">
        <v>30</v>
      </c>
      <c r="B169" s="93"/>
      <c r="C169" s="93"/>
      <c r="D169" s="18"/>
      <c r="E169" s="18"/>
    </row>
    <row r="170" spans="1:8" s="54" customFormat="1" ht="12" customHeight="1" x14ac:dyDescent="0.2">
      <c r="A170" s="98" t="s">
        <v>0</v>
      </c>
      <c r="B170" s="98" t="s">
        <v>1</v>
      </c>
      <c r="C170" s="98" t="s">
        <v>29</v>
      </c>
      <c r="D170" s="96" t="s">
        <v>129</v>
      </c>
      <c r="E170" s="96" t="s">
        <v>130</v>
      </c>
      <c r="H170" s="72"/>
    </row>
    <row r="171" spans="1:8" s="54" customFormat="1" ht="12" x14ac:dyDescent="0.2">
      <c r="A171" s="98"/>
      <c r="B171" s="98"/>
      <c r="C171" s="98"/>
      <c r="D171" s="96"/>
      <c r="E171" s="96"/>
      <c r="H171" s="72"/>
    </row>
    <row r="172" spans="1:8" x14ac:dyDescent="0.25">
      <c r="A172" s="80">
        <v>65</v>
      </c>
      <c r="B172" s="64" t="s">
        <v>47</v>
      </c>
      <c r="C172" s="45">
        <v>10</v>
      </c>
      <c r="D172" s="86"/>
      <c r="E172" s="86">
        <f>C172*D172</f>
        <v>0</v>
      </c>
      <c r="H172" s="70" t="e">
        <f>IF(#REF!&lt;#REF!,"Média","Mediana")</f>
        <v>#REF!</v>
      </c>
    </row>
    <row r="173" spans="1:8" x14ac:dyDescent="0.25">
      <c r="A173" s="80">
        <v>66</v>
      </c>
      <c r="B173" s="64" t="s">
        <v>48</v>
      </c>
      <c r="C173" s="45">
        <v>10</v>
      </c>
      <c r="D173" s="86"/>
      <c r="E173" s="86">
        <f>C173*D173</f>
        <v>0</v>
      </c>
      <c r="H173" s="70" t="e">
        <f>IF(#REF!&lt;#REF!,"Média","Mediana")</f>
        <v>#REF!</v>
      </c>
    </row>
    <row r="174" spans="1:8" x14ac:dyDescent="0.25">
      <c r="A174" s="80">
        <v>67</v>
      </c>
      <c r="B174" s="64" t="s">
        <v>49</v>
      </c>
      <c r="C174" s="45">
        <v>10</v>
      </c>
      <c r="D174" s="86"/>
      <c r="E174" s="86">
        <f>C174*D174</f>
        <v>0</v>
      </c>
      <c r="H174" s="70" t="e">
        <f>IF(#REF!&lt;#REF!,"Média","Mediana")</f>
        <v>#REF!</v>
      </c>
    </row>
    <row r="175" spans="1:8" ht="22.5" x14ac:dyDescent="0.25">
      <c r="A175" s="80">
        <v>68</v>
      </c>
      <c r="B175" s="58" t="s">
        <v>70</v>
      </c>
      <c r="C175" s="32">
        <v>1</v>
      </c>
      <c r="D175" s="86"/>
      <c r="E175" s="86">
        <f>C175*D175</f>
        <v>0</v>
      </c>
      <c r="H175" s="70" t="e">
        <f>IF(#REF!&lt;#REF!,"Média","Mediana")</f>
        <v>#REF!</v>
      </c>
    </row>
    <row r="176" spans="1:8" ht="22.5" x14ac:dyDescent="0.25">
      <c r="A176" s="80">
        <v>69</v>
      </c>
      <c r="B176" s="58" t="s">
        <v>71</v>
      </c>
      <c r="C176" s="32">
        <v>2</v>
      </c>
      <c r="D176" s="86"/>
      <c r="E176" s="86">
        <f>C176*D176</f>
        <v>0</v>
      </c>
      <c r="H176" s="70" t="e">
        <f>IF(#REF!&lt;#REF!,"Média","Mediana")</f>
        <v>#REF!</v>
      </c>
    </row>
    <row r="177" spans="1:8" ht="22.5" x14ac:dyDescent="0.25">
      <c r="A177" s="80">
        <v>70</v>
      </c>
      <c r="B177" s="58" t="s">
        <v>72</v>
      </c>
      <c r="C177" s="32">
        <v>1</v>
      </c>
      <c r="D177" s="86"/>
      <c r="E177" s="86">
        <f>C177*D177</f>
        <v>0</v>
      </c>
      <c r="H177" s="70" t="e">
        <f>IF(#REF!&lt;#REF!,"Média","Mediana")</f>
        <v>#REF!</v>
      </c>
    </row>
    <row r="178" spans="1:8" ht="22.5" customHeight="1" x14ac:dyDescent="0.25">
      <c r="A178" s="80">
        <v>71</v>
      </c>
      <c r="B178" s="58" t="s">
        <v>73</v>
      </c>
      <c r="C178" s="32">
        <v>1</v>
      </c>
      <c r="D178" s="86"/>
      <c r="E178" s="86">
        <f>C178*D178</f>
        <v>0</v>
      </c>
      <c r="H178" s="70" t="e">
        <f>IF(#REF!&lt;#REF!,"Média","Mediana")</f>
        <v>#REF!</v>
      </c>
    </row>
    <row r="179" spans="1:8" x14ac:dyDescent="0.25">
      <c r="A179" s="80">
        <v>72</v>
      </c>
      <c r="B179" s="58" t="s">
        <v>39</v>
      </c>
      <c r="C179" s="32">
        <v>1</v>
      </c>
      <c r="D179" s="86"/>
      <c r="E179" s="86">
        <f>C179*D179</f>
        <v>0</v>
      </c>
      <c r="H179" s="70" t="e">
        <f>IF(#REF!&lt;#REF!,"Média","Mediana")</f>
        <v>#REF!</v>
      </c>
    </row>
    <row r="180" spans="1:8" ht="15" customHeight="1" x14ac:dyDescent="0.25">
      <c r="A180" s="80">
        <v>73</v>
      </c>
      <c r="B180" s="58" t="s">
        <v>40</v>
      </c>
      <c r="C180" s="32">
        <v>1</v>
      </c>
      <c r="D180" s="86"/>
      <c r="E180" s="86">
        <f>C180*D180</f>
        <v>0</v>
      </c>
      <c r="H180" s="70" t="e">
        <f>IF(#REF!&lt;#REF!,"Média","Mediana")</f>
        <v>#REF!</v>
      </c>
    </row>
    <row r="181" spans="1:8" x14ac:dyDescent="0.25">
      <c r="A181" s="80">
        <v>74</v>
      </c>
      <c r="B181" s="58" t="s">
        <v>42</v>
      </c>
      <c r="C181" s="32">
        <v>2</v>
      </c>
      <c r="D181" s="86"/>
      <c r="E181" s="86">
        <f>C181*D181</f>
        <v>0</v>
      </c>
      <c r="H181" s="70" t="e">
        <f>IF(#REF!&lt;#REF!,"Média","Mediana")</f>
        <v>#REF!</v>
      </c>
    </row>
    <row r="182" spans="1:8" x14ac:dyDescent="0.25">
      <c r="A182" s="80">
        <v>75</v>
      </c>
      <c r="B182" s="58" t="s">
        <v>41</v>
      </c>
      <c r="C182" s="32">
        <v>1</v>
      </c>
      <c r="D182" s="86"/>
      <c r="E182" s="86">
        <f>C182*D182</f>
        <v>0</v>
      </c>
      <c r="H182" s="70" t="e">
        <f>IF(#REF!&lt;#REF!,"Média","Mediana")</f>
        <v>#REF!</v>
      </c>
    </row>
    <row r="183" spans="1:8" x14ac:dyDescent="0.25">
      <c r="A183" s="80">
        <v>76</v>
      </c>
      <c r="B183" s="58" t="s">
        <v>23</v>
      </c>
      <c r="C183" s="32">
        <v>1</v>
      </c>
      <c r="D183" s="86"/>
      <c r="E183" s="86">
        <f>C183*D183</f>
        <v>0</v>
      </c>
      <c r="H183" s="70" t="e">
        <f>IF(#REF!&lt;#REF!,"Média","Mediana")</f>
        <v>#REF!</v>
      </c>
    </row>
    <row r="184" spans="1:8" x14ac:dyDescent="0.25">
      <c r="A184" s="80">
        <v>77</v>
      </c>
      <c r="B184" s="58" t="s">
        <v>24</v>
      </c>
      <c r="C184" s="32">
        <v>200</v>
      </c>
      <c r="D184" s="86"/>
      <c r="E184" s="86">
        <f>C184*D184</f>
        <v>0</v>
      </c>
      <c r="H184" s="70" t="e">
        <f>IF(#REF!&lt;#REF!,"Média","Mediana")</f>
        <v>#REF!</v>
      </c>
    </row>
    <row r="185" spans="1:8" ht="15" customHeight="1" x14ac:dyDescent="0.25">
      <c r="A185" s="80">
        <v>78</v>
      </c>
      <c r="B185" s="58" t="s">
        <v>25</v>
      </c>
      <c r="C185" s="32">
        <v>30</v>
      </c>
      <c r="D185" s="86"/>
      <c r="E185" s="86">
        <f>C185*D185</f>
        <v>0</v>
      </c>
      <c r="H185" s="70" t="e">
        <f>IF(#REF!&lt;#REF!,"Média","Mediana")</f>
        <v>#REF!</v>
      </c>
    </row>
    <row r="186" spans="1:8" ht="33.75" x14ac:dyDescent="0.25">
      <c r="A186" s="80">
        <v>79</v>
      </c>
      <c r="B186" s="58" t="s">
        <v>74</v>
      </c>
      <c r="C186" s="32">
        <v>12</v>
      </c>
      <c r="D186" s="86"/>
      <c r="E186" s="86">
        <f>C186*D186</f>
        <v>0</v>
      </c>
      <c r="H186" s="70" t="e">
        <f>IF(#REF!&lt;#REF!,"Média","Mediana")</f>
        <v>#REF!</v>
      </c>
    </row>
    <row r="187" spans="1:8" x14ac:dyDescent="0.25">
      <c r="A187" s="80">
        <v>80</v>
      </c>
      <c r="B187" s="58" t="s">
        <v>26</v>
      </c>
      <c r="C187" s="32">
        <v>10</v>
      </c>
      <c r="D187" s="86"/>
      <c r="E187" s="86">
        <f>C187*D187</f>
        <v>0</v>
      </c>
      <c r="H187" s="70" t="e">
        <f>IF(#REF!&lt;#REF!,"Média","Mediana")</f>
        <v>#REF!</v>
      </c>
    </row>
    <row r="188" spans="1:8" ht="47.25" customHeight="1" x14ac:dyDescent="0.25">
      <c r="A188" s="7">
        <v>81</v>
      </c>
      <c r="B188" s="58" t="s">
        <v>75</v>
      </c>
      <c r="C188" s="32">
        <v>40</v>
      </c>
      <c r="D188" s="86"/>
      <c r="E188" s="86">
        <f>C188*D188</f>
        <v>0</v>
      </c>
      <c r="H188" s="70" t="e">
        <f>IF(#REF!&lt;#REF!,"Média","Mediana")</f>
        <v>#REF!</v>
      </c>
    </row>
    <row r="189" spans="1:8" ht="15" customHeight="1" x14ac:dyDescent="0.25">
      <c r="A189" s="80">
        <v>82</v>
      </c>
      <c r="B189" s="58" t="s">
        <v>43</v>
      </c>
      <c r="C189" s="32">
        <v>40</v>
      </c>
      <c r="D189" s="86"/>
      <c r="E189" s="86">
        <f>C189*D189</f>
        <v>0</v>
      </c>
      <c r="H189" s="70" t="e">
        <f>IF(#REF!&lt;#REF!,"Média","Mediana")</f>
        <v>#REF!</v>
      </c>
    </row>
    <row r="190" spans="1:8" ht="15" customHeight="1" x14ac:dyDescent="0.25">
      <c r="A190" s="80">
        <v>83</v>
      </c>
      <c r="B190" s="58" t="s">
        <v>27</v>
      </c>
      <c r="C190" s="32">
        <v>40</v>
      </c>
      <c r="D190" s="86"/>
      <c r="E190" s="86">
        <f>C190*D190</f>
        <v>0</v>
      </c>
      <c r="H190" s="70" t="e">
        <f>IF(#REF!&lt;#REF!,"Média","Mediana")</f>
        <v>#REF!</v>
      </c>
    </row>
    <row r="191" spans="1:8" ht="60.75" customHeight="1" x14ac:dyDescent="0.25">
      <c r="A191" s="80">
        <v>84</v>
      </c>
      <c r="B191" s="58" t="s">
        <v>76</v>
      </c>
      <c r="C191" s="32">
        <v>8</v>
      </c>
      <c r="D191" s="86"/>
      <c r="E191" s="86">
        <f>C191*D191</f>
        <v>0</v>
      </c>
      <c r="H191" s="70" t="e">
        <f>IF(#REF!&lt;#REF!,"Média","Mediana")</f>
        <v>#REF!</v>
      </c>
    </row>
    <row r="192" spans="1:8" ht="45" customHeight="1" x14ac:dyDescent="0.25">
      <c r="A192" s="80">
        <v>85</v>
      </c>
      <c r="B192" s="69" t="s">
        <v>77</v>
      </c>
      <c r="C192" s="47">
        <v>21</v>
      </c>
      <c r="D192" s="86"/>
      <c r="E192" s="86">
        <f>C192*D192</f>
        <v>0</v>
      </c>
      <c r="H192" s="70" t="e">
        <f>IF(#REF!&lt;#REF!,"Média","Mediana")</f>
        <v>#REF!</v>
      </c>
    </row>
    <row r="193" spans="1:8" ht="15" customHeight="1" x14ac:dyDescent="0.25">
      <c r="A193" s="6"/>
      <c r="B193" s="60"/>
      <c r="C193" s="50"/>
      <c r="D193" s="81"/>
      <c r="E193" s="81">
        <f>SUM(E172:E192)</f>
        <v>0</v>
      </c>
    </row>
    <row r="194" spans="1:8" ht="15.75" customHeight="1" x14ac:dyDescent="0.25">
      <c r="A194" s="92" t="s">
        <v>31</v>
      </c>
      <c r="B194" s="93"/>
      <c r="C194" s="93"/>
      <c r="D194" s="18"/>
      <c r="E194" s="18"/>
    </row>
    <row r="195" spans="1:8" s="54" customFormat="1" ht="12" customHeight="1" x14ac:dyDescent="0.2">
      <c r="A195" s="98" t="s">
        <v>0</v>
      </c>
      <c r="B195" s="98" t="s">
        <v>1</v>
      </c>
      <c r="C195" s="98" t="s">
        <v>29</v>
      </c>
      <c r="D195" s="96" t="s">
        <v>129</v>
      </c>
      <c r="E195" s="96" t="s">
        <v>130</v>
      </c>
      <c r="H195" s="72"/>
    </row>
    <row r="196" spans="1:8" s="54" customFormat="1" ht="12" customHeight="1" x14ac:dyDescent="0.2">
      <c r="A196" s="98"/>
      <c r="B196" s="98"/>
      <c r="C196" s="98"/>
      <c r="D196" s="96"/>
      <c r="E196" s="96"/>
      <c r="H196" s="72"/>
    </row>
    <row r="197" spans="1:8" ht="27" customHeight="1" x14ac:dyDescent="0.25">
      <c r="A197" s="80">
        <v>86</v>
      </c>
      <c r="B197" s="64" t="s">
        <v>68</v>
      </c>
      <c r="C197" s="45">
        <v>8</v>
      </c>
      <c r="D197" s="86"/>
      <c r="E197" s="86">
        <f>C197*D197</f>
        <v>0</v>
      </c>
      <c r="H197" s="70" t="e">
        <f>IF(#REF!&lt;#REF!,"Média","Mediana")</f>
        <v>#REF!</v>
      </c>
    </row>
    <row r="198" spans="1:8" ht="82.5" customHeight="1" x14ac:dyDescent="0.25">
      <c r="A198" s="80">
        <v>87</v>
      </c>
      <c r="B198" s="64" t="s">
        <v>103</v>
      </c>
      <c r="C198" s="45">
        <v>600</v>
      </c>
      <c r="D198" s="86"/>
      <c r="E198" s="86">
        <f>C198*D198</f>
        <v>0</v>
      </c>
      <c r="H198" s="70" t="e">
        <f>IF(#REF!&lt;#REF!,"Média","Mediana")</f>
        <v>#REF!</v>
      </c>
    </row>
    <row r="199" spans="1:8" ht="84.75" customHeight="1" x14ac:dyDescent="0.25">
      <c r="A199" s="80">
        <v>88</v>
      </c>
      <c r="B199" s="64" t="s">
        <v>44</v>
      </c>
      <c r="C199" s="45">
        <v>300</v>
      </c>
      <c r="D199" s="86"/>
      <c r="E199" s="86">
        <f>C199*D199</f>
        <v>0</v>
      </c>
      <c r="H199" s="70" t="e">
        <f>IF(#REF!&lt;#REF!,"Média","Mediana")</f>
        <v>#REF!</v>
      </c>
    </row>
    <row r="200" spans="1:8" ht="24.75" customHeight="1" x14ac:dyDescent="0.25">
      <c r="A200" s="80">
        <v>89</v>
      </c>
      <c r="B200" s="64" t="s">
        <v>69</v>
      </c>
      <c r="C200" s="51">
        <v>30000</v>
      </c>
      <c r="D200" s="86"/>
      <c r="E200" s="86">
        <f>C200*D200</f>
        <v>0</v>
      </c>
      <c r="H200" s="70" t="e">
        <f>IF(#REF!&lt;#REF!,"Média","Mediana")</f>
        <v>#REF!</v>
      </c>
    </row>
    <row r="201" spans="1:8" x14ac:dyDescent="0.25">
      <c r="A201" s="12"/>
      <c r="B201" s="66"/>
      <c r="C201" s="52"/>
      <c r="D201" s="81"/>
      <c r="E201" s="81">
        <f>SUM(E197:E200)</f>
        <v>0</v>
      </c>
    </row>
    <row r="202" spans="1:8" s="54" customFormat="1" ht="12" x14ac:dyDescent="0.2">
      <c r="A202" s="104" t="s">
        <v>53</v>
      </c>
      <c r="B202" s="105"/>
      <c r="C202" s="105"/>
      <c r="D202" s="55"/>
      <c r="E202" s="55">
        <f>E12+E17+E22+E27+E32+E37+E43+E50+E60+E65+E70+E76+E81+E86+E91+E99+E104+E109+E120+E130+E136+E142+E168+E193+E201</f>
        <v>0</v>
      </c>
      <c r="H202" s="72"/>
    </row>
  </sheetData>
  <autoFilter ref="H1:H203"/>
  <mergeCells count="158">
    <mergeCell ref="D9:D10"/>
    <mergeCell ref="E9:E10"/>
    <mergeCell ref="A13:C13"/>
    <mergeCell ref="A1:D1"/>
    <mergeCell ref="D7:E7"/>
    <mergeCell ref="A8:C8"/>
    <mergeCell ref="A9:A10"/>
    <mergeCell ref="B9:B10"/>
    <mergeCell ref="C9:C10"/>
    <mergeCell ref="D14:D15"/>
    <mergeCell ref="E14:E15"/>
    <mergeCell ref="A14:A15"/>
    <mergeCell ref="B14:B15"/>
    <mergeCell ref="C14:C15"/>
    <mergeCell ref="A18:C18"/>
    <mergeCell ref="A19:A20"/>
    <mergeCell ref="B19:B20"/>
    <mergeCell ref="C19:C20"/>
    <mergeCell ref="E19:E20"/>
    <mergeCell ref="A23:C23"/>
    <mergeCell ref="A24:A25"/>
    <mergeCell ref="B24:B25"/>
    <mergeCell ref="C24:C25"/>
    <mergeCell ref="D24:D25"/>
    <mergeCell ref="E24:E25"/>
    <mergeCell ref="D19:D20"/>
    <mergeCell ref="A28:C28"/>
    <mergeCell ref="A29:A30"/>
    <mergeCell ref="B29:B30"/>
    <mergeCell ref="C29:C30"/>
    <mergeCell ref="D29:D30"/>
    <mergeCell ref="D34:D35"/>
    <mergeCell ref="E34:E35"/>
    <mergeCell ref="A38:C38"/>
    <mergeCell ref="B39:C39"/>
    <mergeCell ref="E29:E30"/>
    <mergeCell ref="A33:C33"/>
    <mergeCell ref="A34:A35"/>
    <mergeCell ref="B34:B35"/>
    <mergeCell ref="C34:C35"/>
    <mergeCell ref="D40:D41"/>
    <mergeCell ref="E40:E41"/>
    <mergeCell ref="A40:A41"/>
    <mergeCell ref="B40:B41"/>
    <mergeCell ref="C40:C41"/>
    <mergeCell ref="A44:C44"/>
    <mergeCell ref="B45:C45"/>
    <mergeCell ref="A46:A47"/>
    <mergeCell ref="B46:B47"/>
    <mergeCell ref="C46:C47"/>
    <mergeCell ref="D53:D54"/>
    <mergeCell ref="E53:E54"/>
    <mergeCell ref="A61:C61"/>
    <mergeCell ref="E46:E47"/>
    <mergeCell ref="A51:C51"/>
    <mergeCell ref="B52:C52"/>
    <mergeCell ref="A53:A54"/>
    <mergeCell ref="B53:B54"/>
    <mergeCell ref="C53:C54"/>
    <mergeCell ref="D46:D47"/>
    <mergeCell ref="D62:D63"/>
    <mergeCell ref="E62:E63"/>
    <mergeCell ref="A62:A63"/>
    <mergeCell ref="B62:B63"/>
    <mergeCell ref="C62:C63"/>
    <mergeCell ref="A66:C66"/>
    <mergeCell ref="A67:A68"/>
    <mergeCell ref="B67:B68"/>
    <mergeCell ref="C67:C68"/>
    <mergeCell ref="D72:D73"/>
    <mergeCell ref="E72:E73"/>
    <mergeCell ref="A74:A75"/>
    <mergeCell ref="A77:C77"/>
    <mergeCell ref="E67:E68"/>
    <mergeCell ref="A71:C71"/>
    <mergeCell ref="A72:A73"/>
    <mergeCell ref="B72:B73"/>
    <mergeCell ref="C72:C73"/>
    <mergeCell ref="D67:D68"/>
    <mergeCell ref="D78:D79"/>
    <mergeCell ref="E78:E79"/>
    <mergeCell ref="A78:A79"/>
    <mergeCell ref="B78:B79"/>
    <mergeCell ref="C78:C79"/>
    <mergeCell ref="A82:C82"/>
    <mergeCell ref="A83:A84"/>
    <mergeCell ref="B83:B84"/>
    <mergeCell ref="C83:C84"/>
    <mergeCell ref="E83:E84"/>
    <mergeCell ref="A87:C87"/>
    <mergeCell ref="A88:A89"/>
    <mergeCell ref="B88:B89"/>
    <mergeCell ref="C88:C89"/>
    <mergeCell ref="D88:D89"/>
    <mergeCell ref="E88:E89"/>
    <mergeCell ref="D83:D84"/>
    <mergeCell ref="A92:C92"/>
    <mergeCell ref="A93:A94"/>
    <mergeCell ref="B93:B94"/>
    <mergeCell ref="C93:C94"/>
    <mergeCell ref="D93:D94"/>
    <mergeCell ref="E93:E94"/>
    <mergeCell ref="A100:C100"/>
    <mergeCell ref="A101:A102"/>
    <mergeCell ref="B101:B102"/>
    <mergeCell ref="C101:C102"/>
    <mergeCell ref="D101:D102"/>
    <mergeCell ref="E101:E102"/>
    <mergeCell ref="A105:C105"/>
    <mergeCell ref="A106:A107"/>
    <mergeCell ref="B106:B107"/>
    <mergeCell ref="C106:C107"/>
    <mergeCell ref="D106:D107"/>
    <mergeCell ref="E106:E107"/>
    <mergeCell ref="D111:D112"/>
    <mergeCell ref="E111:E112"/>
    <mergeCell ref="A121:C121"/>
    <mergeCell ref="B122:C122"/>
    <mergeCell ref="A110:C110"/>
    <mergeCell ref="A111:A112"/>
    <mergeCell ref="B111:B112"/>
    <mergeCell ref="C111:C112"/>
    <mergeCell ref="D123:D124"/>
    <mergeCell ref="E123:E124"/>
    <mergeCell ref="A123:A124"/>
    <mergeCell ref="B123:B124"/>
    <mergeCell ref="C123:C124"/>
    <mergeCell ref="A131:C131"/>
    <mergeCell ref="A132:A133"/>
    <mergeCell ref="B132:B133"/>
    <mergeCell ref="C132:C133"/>
    <mergeCell ref="E132:E133"/>
    <mergeCell ref="A137:C137"/>
    <mergeCell ref="A138:A139"/>
    <mergeCell ref="B138:B139"/>
    <mergeCell ref="C138:C139"/>
    <mergeCell ref="D138:D139"/>
    <mergeCell ref="E138:E139"/>
    <mergeCell ref="D132:D133"/>
    <mergeCell ref="A143:C143"/>
    <mergeCell ref="A144:A145"/>
    <mergeCell ref="B144:B145"/>
    <mergeCell ref="C144:C145"/>
    <mergeCell ref="D144:D145"/>
    <mergeCell ref="E144:E145"/>
    <mergeCell ref="A169:C169"/>
    <mergeCell ref="A170:A171"/>
    <mergeCell ref="B170:B171"/>
    <mergeCell ref="C170:C171"/>
    <mergeCell ref="D170:D171"/>
    <mergeCell ref="E170:E171"/>
    <mergeCell ref="E195:E196"/>
    <mergeCell ref="A202:C202"/>
    <mergeCell ref="D195:D196"/>
    <mergeCell ref="A194:C194"/>
    <mergeCell ref="A195:A196"/>
    <mergeCell ref="B195:B196"/>
    <mergeCell ref="C195:C196"/>
  </mergeCells>
  <conditionalFormatting sqref="H11">
    <cfRule type="containsText" dxfId="0" priority="1" operator="containsText" text="média">
      <formula>NOT(ISERROR(SEARCH("média",H11)))</formula>
    </cfRule>
  </conditionalFormatting>
  <printOptions horizontalCentered="1"/>
  <pageMargins left="0.31496062992125984" right="0.31496062992125984" top="0.59055118110236227" bottom="0.59055118110236227" header="0.31496062992125984" footer="0.31496062992125984"/>
  <pageSetup paperSize="9" scale="54" orientation="portrait" r:id="rId1"/>
  <rowBreaks count="8" manualBreakCount="8">
    <brk id="17" max="11" man="1"/>
    <brk id="22" max="11" man="1"/>
    <brk id="27" max="11" man="1"/>
    <brk id="32" max="11" man="1"/>
    <brk id="43" max="11" man="1"/>
    <brk id="50" max="11" man="1"/>
    <brk id="136" max="11" man="1"/>
    <brk id="168" max="1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5306C5223D5A0E4DBA9DF8A4BE84D4F0" ma:contentTypeVersion="11" ma:contentTypeDescription="Crie um novo documento." ma:contentTypeScope="" ma:versionID="517fe9f356d2fdb5b945af695b932430">
  <xsd:schema xmlns:xsd="http://www.w3.org/2001/XMLSchema" xmlns:xs="http://www.w3.org/2001/XMLSchema" xmlns:p="http://schemas.microsoft.com/office/2006/metadata/properties" xmlns:ns2="f0040aec-5702-49ec-9edb-3a3fb259f1d0" xmlns:ns3="3d08c428-ec85-4eb2-8c59-919c230964eb" targetNamespace="http://schemas.microsoft.com/office/2006/metadata/properties" ma:root="true" ma:fieldsID="e699ee4cfbbd564bdfef364423de1f30" ns2:_="" ns3:_="">
    <xsd:import namespace="f0040aec-5702-49ec-9edb-3a3fb259f1d0"/>
    <xsd:import namespace="3d08c428-ec85-4eb2-8c59-919c230964e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0040aec-5702-49ec-9edb-3a3fb259f1d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3eb10998-98aa-4c79-ad86-5c465d50d2d0"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d08c428-ec85-4eb2-8c59-919c230964eb"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f0be900d-2487-4642-b0a2-3811b2e07688}" ma:internalName="TaxCatchAll" ma:showField="CatchAllData" ma:web="3d08c428-ec85-4eb2-8c59-919c23096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0040aec-5702-49ec-9edb-3a3fb259f1d0">
      <Terms xmlns="http://schemas.microsoft.com/office/infopath/2007/PartnerControls"/>
    </lcf76f155ced4ddcb4097134ff3c332f>
    <TaxCatchAll xmlns="3d08c428-ec85-4eb2-8c59-919c230964e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FC9F6D-80F8-45F2-9448-8DAF9B5796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0040aec-5702-49ec-9edb-3a3fb259f1d0"/>
    <ds:schemaRef ds:uri="3d08c428-ec85-4eb2-8c59-919c230964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B18F45B-750F-432C-B270-8DF90117D0E9}">
  <ds:schemaRefs>
    <ds:schemaRef ds:uri="http://purl.org/dc/terms/"/>
    <ds:schemaRef ds:uri="http://schemas.microsoft.com/office/2006/metadata/properties"/>
    <ds:schemaRef ds:uri="http://purl.org/dc/elements/1.1/"/>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f0040aec-5702-49ec-9edb-3a3fb259f1d0"/>
    <ds:schemaRef ds:uri="3d08c428-ec85-4eb2-8c59-919c230964eb"/>
    <ds:schemaRef ds:uri="http://purl.org/dc/dcmitype/"/>
  </ds:schemaRefs>
</ds:datastoreItem>
</file>

<file path=customXml/itemProps3.xml><?xml version="1.0" encoding="utf-8"?>
<ds:datastoreItem xmlns:ds="http://schemas.openxmlformats.org/officeDocument/2006/customXml" ds:itemID="{2141A052-236A-44F9-B975-E4D441097BF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PROPOSTA - PLANILHA DE CUSTOS</vt:lpstr>
      <vt:lpstr>'PROPOSTA - PLANILHA DE CUSTOS'!Area_de_impressao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Flavia Cristina Vieira Lima</dc:creator>
  <cp:keywords/>
  <dc:description/>
  <cp:lastModifiedBy>Ana Lucia Valadares de Carvalho</cp:lastModifiedBy>
  <cp:revision/>
  <cp:lastPrinted>2025-06-02T13:16:54Z</cp:lastPrinted>
  <dcterms:created xsi:type="dcterms:W3CDTF">2023-05-19T14:05:52Z</dcterms:created>
  <dcterms:modified xsi:type="dcterms:W3CDTF">2025-07-07T13:26:46Z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0x0101005306C5223D5A0E4DBA9DF8A4BE84D4F0</vt:lpwstr>
  </property>
</Properties>
</file>